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4235" windowHeight="4560" activeTab="4"/>
  </bookViews>
  <sheets>
    <sheet name="2016" sheetId="1" r:id="rId1"/>
    <sheet name="2017" sheetId="2" r:id="rId2"/>
    <sheet name="2018" sheetId="3" r:id="rId3"/>
    <sheet name="2019" sheetId="4" r:id="rId4"/>
    <sheet name="2020" sheetId="5" r:id="rId5"/>
  </sheets>
  <calcPr calcId="145621"/>
</workbook>
</file>

<file path=xl/calcChain.xml><?xml version="1.0" encoding="utf-8"?>
<calcChain xmlns="http://schemas.openxmlformats.org/spreadsheetml/2006/main">
  <c r="N9" i="5" l="1"/>
  <c r="J8" i="5"/>
  <c r="K8" i="5"/>
  <c r="J9" i="5"/>
  <c r="J10" i="5"/>
  <c r="K10" i="5"/>
  <c r="L10" i="5"/>
  <c r="J11" i="5"/>
  <c r="K11" i="5"/>
  <c r="J12" i="5"/>
  <c r="K12" i="5"/>
  <c r="J13" i="5"/>
  <c r="K13" i="5"/>
  <c r="J14" i="5"/>
  <c r="K14" i="5"/>
  <c r="J15" i="5"/>
  <c r="K15" i="5"/>
  <c r="J16" i="5"/>
  <c r="K16" i="5"/>
  <c r="J17" i="5"/>
  <c r="K17" i="5"/>
  <c r="J18" i="5"/>
  <c r="K18" i="5"/>
  <c r="J19" i="5"/>
  <c r="K19" i="5"/>
  <c r="J20" i="5"/>
  <c r="K20" i="5"/>
  <c r="J21" i="5"/>
  <c r="K21" i="5"/>
  <c r="J22" i="5"/>
  <c r="L22" i="5" s="1"/>
  <c r="K22" i="5"/>
  <c r="I8" i="5"/>
  <c r="I9" i="5"/>
  <c r="I10" i="5"/>
  <c r="I11" i="5"/>
  <c r="L11" i="5" s="1"/>
  <c r="I12" i="5"/>
  <c r="I13" i="5"/>
  <c r="I14" i="5"/>
  <c r="L14" i="5" s="1"/>
  <c r="I15" i="5"/>
  <c r="L15" i="5" s="1"/>
  <c r="I16" i="5"/>
  <c r="I17" i="5"/>
  <c r="I18" i="5"/>
  <c r="L18" i="5" s="1"/>
  <c r="I19" i="5"/>
  <c r="L19" i="5" s="1"/>
  <c r="I20" i="5"/>
  <c r="I21" i="5"/>
  <c r="I22" i="5"/>
  <c r="H8" i="5"/>
  <c r="N8" i="5" s="1"/>
  <c r="H9" i="5"/>
  <c r="H10" i="5"/>
  <c r="H11" i="5"/>
  <c r="H12" i="5"/>
  <c r="N12" i="5" s="1"/>
  <c r="H13" i="5"/>
  <c r="H14" i="5"/>
  <c r="H15" i="5"/>
  <c r="H16" i="5"/>
  <c r="N16" i="5" s="1"/>
  <c r="H17" i="5"/>
  <c r="H18" i="5"/>
  <c r="H19" i="5"/>
  <c r="H20" i="5"/>
  <c r="N20" i="5" s="1"/>
  <c r="H21" i="5"/>
  <c r="H22" i="5"/>
  <c r="N22" i="5"/>
  <c r="N21" i="5"/>
  <c r="N19" i="5"/>
  <c r="N18" i="5"/>
  <c r="N17" i="5"/>
  <c r="N15" i="5"/>
  <c r="N14" i="5"/>
  <c r="N13" i="5"/>
  <c r="N11" i="5"/>
  <c r="N10" i="5"/>
  <c r="K7" i="5"/>
  <c r="J7" i="5"/>
  <c r="I7" i="5"/>
  <c r="H7" i="5"/>
  <c r="N7" i="5" s="1"/>
  <c r="L21" i="5" l="1"/>
  <c r="L20" i="5"/>
  <c r="L17" i="5"/>
  <c r="L16" i="5"/>
  <c r="O16" i="5" s="1"/>
  <c r="L13" i="5"/>
  <c r="L12" i="5"/>
  <c r="L9" i="5"/>
  <c r="K9" i="5"/>
  <c r="L8" i="5"/>
  <c r="O8" i="5" s="1"/>
  <c r="O13" i="5"/>
  <c r="O17" i="5"/>
  <c r="O21" i="5"/>
  <c r="O22" i="5"/>
  <c r="O12" i="5"/>
  <c r="O20" i="5"/>
  <c r="O11" i="5"/>
  <c r="O19" i="5"/>
  <c r="O9" i="5"/>
  <c r="O14" i="5"/>
  <c r="L7" i="5"/>
  <c r="O7" i="5" s="1"/>
  <c r="O15" i="5"/>
  <c r="O10" i="5"/>
  <c r="O18" i="5"/>
  <c r="E21" i="4"/>
  <c r="O7" i="4" l="1"/>
  <c r="N7" i="4"/>
  <c r="K22" i="4"/>
  <c r="J22" i="4"/>
  <c r="I22" i="4"/>
  <c r="H22" i="4"/>
  <c r="N22" i="4" s="1"/>
  <c r="K21" i="4"/>
  <c r="J21" i="4"/>
  <c r="I21" i="4"/>
  <c r="H21" i="4"/>
  <c r="N21" i="4" s="1"/>
  <c r="K20" i="4"/>
  <c r="J20" i="4"/>
  <c r="I20" i="4"/>
  <c r="H20" i="4"/>
  <c r="N20" i="4" s="1"/>
  <c r="K19" i="4"/>
  <c r="J19" i="4"/>
  <c r="I19" i="4"/>
  <c r="H19" i="4"/>
  <c r="N19" i="4" s="1"/>
  <c r="K18" i="4"/>
  <c r="J18" i="4"/>
  <c r="I18" i="4"/>
  <c r="H18" i="4"/>
  <c r="N18" i="4" s="1"/>
  <c r="K17" i="4"/>
  <c r="J17" i="4"/>
  <c r="I17" i="4"/>
  <c r="H17" i="4"/>
  <c r="N17" i="4" s="1"/>
  <c r="K16" i="4"/>
  <c r="J16" i="4"/>
  <c r="I16" i="4"/>
  <c r="H16" i="4"/>
  <c r="N16" i="4" s="1"/>
  <c r="K15" i="4"/>
  <c r="J15" i="4"/>
  <c r="I15" i="4"/>
  <c r="H15" i="4"/>
  <c r="N15" i="4" s="1"/>
  <c r="K14" i="4"/>
  <c r="J14" i="4"/>
  <c r="I14" i="4"/>
  <c r="H14" i="4"/>
  <c r="N14" i="4" s="1"/>
  <c r="K13" i="4"/>
  <c r="J13" i="4"/>
  <c r="I13" i="4"/>
  <c r="H13" i="4"/>
  <c r="N13" i="4" s="1"/>
  <c r="K12" i="4"/>
  <c r="J12" i="4"/>
  <c r="I12" i="4"/>
  <c r="H12" i="4"/>
  <c r="N12" i="4" s="1"/>
  <c r="K11" i="4"/>
  <c r="J11" i="4"/>
  <c r="I11" i="4"/>
  <c r="H11" i="4"/>
  <c r="N11" i="4" s="1"/>
  <c r="K10" i="4"/>
  <c r="J10" i="4"/>
  <c r="I10" i="4"/>
  <c r="H10" i="4"/>
  <c r="N10" i="4" s="1"/>
  <c r="K9" i="4"/>
  <c r="J9" i="4"/>
  <c r="I9" i="4"/>
  <c r="H9" i="4"/>
  <c r="N9" i="4" s="1"/>
  <c r="K8" i="4"/>
  <c r="J8" i="4"/>
  <c r="I8" i="4"/>
  <c r="H8" i="4"/>
  <c r="N8" i="4" s="1"/>
  <c r="K7" i="4"/>
  <c r="J7" i="4"/>
  <c r="I7" i="4"/>
  <c r="H7" i="4"/>
  <c r="L8" i="4" l="1"/>
  <c r="O8" i="4" s="1"/>
  <c r="L16" i="4"/>
  <c r="O16" i="4" s="1"/>
  <c r="L9" i="4"/>
  <c r="O9" i="4" s="1"/>
  <c r="L10" i="4"/>
  <c r="O10" i="4" s="1"/>
  <c r="L13" i="4"/>
  <c r="O13" i="4" s="1"/>
  <c r="L14" i="4"/>
  <c r="O14" i="4" s="1"/>
  <c r="L17" i="4"/>
  <c r="O17" i="4" s="1"/>
  <c r="L18" i="4"/>
  <c r="O18" i="4" s="1"/>
  <c r="L21" i="4"/>
  <c r="O21" i="4" s="1"/>
  <c r="L22" i="4"/>
  <c r="O22" i="4" s="1"/>
  <c r="L12" i="4"/>
  <c r="O12" i="4" s="1"/>
  <c r="L20" i="4"/>
  <c r="O20" i="4" s="1"/>
  <c r="L7" i="4"/>
  <c r="L15" i="4"/>
  <c r="O15" i="4" s="1"/>
  <c r="L11" i="4"/>
  <c r="O11" i="4" s="1"/>
  <c r="L19" i="4"/>
  <c r="O19" i="4" s="1"/>
  <c r="K22" i="3"/>
  <c r="J22" i="3"/>
  <c r="I22" i="3"/>
  <c r="H22" i="3"/>
  <c r="N22" i="3" s="1"/>
  <c r="K21" i="3"/>
  <c r="J21" i="3"/>
  <c r="I21" i="3"/>
  <c r="H21" i="3"/>
  <c r="N21" i="3" s="1"/>
  <c r="K20" i="3"/>
  <c r="J20" i="3"/>
  <c r="I20" i="3"/>
  <c r="H20" i="3"/>
  <c r="N20" i="3" s="1"/>
  <c r="K19" i="3"/>
  <c r="J19" i="3"/>
  <c r="I19" i="3"/>
  <c r="H19" i="3"/>
  <c r="N19" i="3" s="1"/>
  <c r="K18" i="3"/>
  <c r="J18" i="3"/>
  <c r="I18" i="3"/>
  <c r="H18" i="3"/>
  <c r="N18" i="3" s="1"/>
  <c r="K17" i="3"/>
  <c r="J17" i="3"/>
  <c r="I17" i="3"/>
  <c r="H17" i="3"/>
  <c r="N17" i="3" s="1"/>
  <c r="K16" i="3"/>
  <c r="J16" i="3"/>
  <c r="I16" i="3"/>
  <c r="H16" i="3"/>
  <c r="N16" i="3" s="1"/>
  <c r="K15" i="3"/>
  <c r="J15" i="3"/>
  <c r="I15" i="3"/>
  <c r="H15" i="3"/>
  <c r="N15" i="3" s="1"/>
  <c r="K14" i="3"/>
  <c r="J14" i="3"/>
  <c r="I14" i="3"/>
  <c r="H14" i="3"/>
  <c r="N14" i="3" s="1"/>
  <c r="K13" i="3"/>
  <c r="J13" i="3"/>
  <c r="I13" i="3"/>
  <c r="H13" i="3"/>
  <c r="N13" i="3" s="1"/>
  <c r="L12" i="3"/>
  <c r="K12" i="3"/>
  <c r="J12" i="3"/>
  <c r="I12" i="3"/>
  <c r="H12" i="3"/>
  <c r="N12" i="3" s="1"/>
  <c r="K11" i="3"/>
  <c r="J11" i="3"/>
  <c r="I11" i="3"/>
  <c r="H11" i="3"/>
  <c r="N11" i="3" s="1"/>
  <c r="K10" i="3"/>
  <c r="J10" i="3"/>
  <c r="I10" i="3"/>
  <c r="H10" i="3"/>
  <c r="N10" i="3" s="1"/>
  <c r="K9" i="3"/>
  <c r="J9" i="3"/>
  <c r="I9" i="3"/>
  <c r="H9" i="3"/>
  <c r="N9" i="3" s="1"/>
  <c r="K8" i="3"/>
  <c r="J8" i="3"/>
  <c r="I8" i="3"/>
  <c r="H8" i="3"/>
  <c r="N8" i="3" s="1"/>
  <c r="K7" i="3"/>
  <c r="J7" i="3"/>
  <c r="I7" i="3"/>
  <c r="H7" i="3"/>
  <c r="N7" i="3" s="1"/>
  <c r="L10" i="3" l="1"/>
  <c r="L8" i="3"/>
  <c r="O8" i="3" s="1"/>
  <c r="L17" i="3"/>
  <c r="O17" i="3" s="1"/>
  <c r="L21" i="3"/>
  <c r="O21" i="3" s="1"/>
  <c r="L14" i="3"/>
  <c r="L16" i="3"/>
  <c r="O16" i="3" s="1"/>
  <c r="L18" i="3"/>
  <c r="O18" i="3" s="1"/>
  <c r="L20" i="3"/>
  <c r="O20" i="3" s="1"/>
  <c r="L22" i="3"/>
  <c r="O22" i="3" s="1"/>
  <c r="L9" i="3"/>
  <c r="O9" i="3" s="1"/>
  <c r="L13" i="3"/>
  <c r="O13" i="3" s="1"/>
  <c r="O10" i="3"/>
  <c r="L11" i="3"/>
  <c r="O11" i="3" s="1"/>
  <c r="L19" i="3"/>
  <c r="O19" i="3" s="1"/>
  <c r="O12" i="3"/>
  <c r="O14" i="3"/>
  <c r="L7" i="3"/>
  <c r="O7" i="3" s="1"/>
  <c r="L15" i="3"/>
  <c r="O15" i="3" s="1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7" i="1"/>
  <c r="I7" i="1" s="1"/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7" i="2"/>
  <c r="I8" i="2"/>
  <c r="I9" i="2"/>
  <c r="L9" i="2" s="1"/>
  <c r="O9" i="2" s="1"/>
  <c r="I10" i="2"/>
  <c r="I11" i="2"/>
  <c r="L11" i="2" s="1"/>
  <c r="I12" i="2"/>
  <c r="I13" i="2"/>
  <c r="I14" i="2"/>
  <c r="L14" i="2" s="1"/>
  <c r="I15" i="2"/>
  <c r="L15" i="2" s="1"/>
  <c r="I16" i="2"/>
  <c r="L16" i="2" s="1"/>
  <c r="O16" i="2" s="1"/>
  <c r="I17" i="2"/>
  <c r="L17" i="2" s="1"/>
  <c r="O17" i="2" s="1"/>
  <c r="I18" i="2"/>
  <c r="L18" i="2" s="1"/>
  <c r="I19" i="2"/>
  <c r="L19" i="2" s="1"/>
  <c r="I20" i="2"/>
  <c r="I21" i="2"/>
  <c r="L21" i="2" s="1"/>
  <c r="O21" i="2" s="1"/>
  <c r="I22" i="2"/>
  <c r="L22" i="2" s="1"/>
  <c r="I7" i="2"/>
  <c r="L13" i="2"/>
  <c r="O13" i="2" s="1"/>
  <c r="H8" i="2"/>
  <c r="N8" i="2" s="1"/>
  <c r="H9" i="2"/>
  <c r="N9" i="2" s="1"/>
  <c r="H10" i="2"/>
  <c r="N10" i="2" s="1"/>
  <c r="H11" i="2"/>
  <c r="N11" i="2" s="1"/>
  <c r="H12" i="2"/>
  <c r="N12" i="2" s="1"/>
  <c r="H13" i="2"/>
  <c r="N13" i="2" s="1"/>
  <c r="H14" i="2"/>
  <c r="N14" i="2" s="1"/>
  <c r="H15" i="2"/>
  <c r="N15" i="2" s="1"/>
  <c r="H16" i="2"/>
  <c r="N16" i="2" s="1"/>
  <c r="H17" i="2"/>
  <c r="N17" i="2" s="1"/>
  <c r="H18" i="2"/>
  <c r="N18" i="2" s="1"/>
  <c r="H19" i="2"/>
  <c r="N19" i="2" s="1"/>
  <c r="H20" i="2"/>
  <c r="N20" i="2" s="1"/>
  <c r="H21" i="2"/>
  <c r="N21" i="2" s="1"/>
  <c r="H22" i="2"/>
  <c r="N22" i="2" s="1"/>
  <c r="H7" i="2"/>
  <c r="N7" i="2" s="1"/>
  <c r="O19" i="2" l="1"/>
  <c r="O15" i="2"/>
  <c r="O11" i="2"/>
  <c r="O22" i="2"/>
  <c r="O18" i="2"/>
  <c r="O14" i="2"/>
  <c r="L10" i="2"/>
  <c r="O10" i="2" s="1"/>
  <c r="L20" i="2"/>
  <c r="O20" i="2" s="1"/>
  <c r="L12" i="2"/>
  <c r="O12" i="2" s="1"/>
  <c r="L8" i="2"/>
  <c r="O8" i="2" s="1"/>
  <c r="L7" i="2"/>
  <c r="O7" i="2" s="1"/>
</calcChain>
</file>

<file path=xl/sharedStrings.xml><?xml version="1.0" encoding="utf-8"?>
<sst xmlns="http://schemas.openxmlformats.org/spreadsheetml/2006/main" count="61" uniqueCount="21">
  <si>
    <t>Расходы в детском саду в 2016 году на 1 ребенка</t>
  </si>
  <si>
    <t>Краевой бюджет</t>
  </si>
  <si>
    <t>Местный бюджет</t>
  </si>
  <si>
    <t>Родительская оплата</t>
  </si>
  <si>
    <t>ДОУ</t>
  </si>
  <si>
    <t>расходы всего</t>
  </si>
  <si>
    <t>расходы на 1 ребенка</t>
  </si>
  <si>
    <t>% от всех расходов на 1 ребенка</t>
  </si>
  <si>
    <t>дети обр услуга</t>
  </si>
  <si>
    <t>Краевой бюджет на 1 ребенка</t>
  </si>
  <si>
    <t>Местный бюджет на 1 ребенка</t>
  </si>
  <si>
    <t>расходы всего на 1 ребенка</t>
  </si>
  <si>
    <t>Родительская оплата на 1 ребенка</t>
  </si>
  <si>
    <t>всего расходы за 2017 год</t>
  </si>
  <si>
    <t>Расходы в детском саду за 2017 года на 1 ребенка</t>
  </si>
  <si>
    <t>всего расходы за 2018 год</t>
  </si>
  <si>
    <t>Расходы в детском саду за 2018 года на 1 ребенка</t>
  </si>
  <si>
    <t>всего расходы за 2019 год</t>
  </si>
  <si>
    <t>Расходы в детском саду за 2019 года на 1 ребенка</t>
  </si>
  <si>
    <t>всего расходы за 2020 год</t>
  </si>
  <si>
    <t>Расходы в детском саду за 2020 года на 1 ребенка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</si>
</sst>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" fontId="0" fillId="0" borderId="0" xfId="0" applyNumberFormat="1" applyFill="1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wrapText="1"/>
    </xf>
    <xf numFmtId="0" fontId="0" fillId="2" borderId="1" xfId="0" applyFill="1" applyBorder="1"/>
    <xf numFmtId="4" fontId="0" fillId="2" borderId="1" xfId="0" applyNumberFormat="1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O22"/>
  <sheetViews>
    <sheetView topLeftCell="B1" workbookViewId="0">
      <selection activeCell="H7" sqref="H7"/>
    </sheetView>
  </sheetViews>
  <sheetFormatPr defaultRowHeight="15" x14ac:dyDescent="0.25"/>
  <cols>
    <col min="5" max="6" width="18.28515625" customWidth="1"/>
    <col min="7" max="7" width="20" customWidth="1"/>
    <col min="8" max="8" width="10.5703125" customWidth="1"/>
    <col min="9" max="9" width="14.140625" customWidth="1"/>
    <col min="15" max="15" width="13.42578125" customWidth="1"/>
    <col min="16" max="16" width="12.42578125" customWidth="1"/>
  </cols>
  <sheetData>
    <row r="4" spans="4:15" x14ac:dyDescent="0.25">
      <c r="E4" t="s">
        <v>0</v>
      </c>
    </row>
    <row r="6" spans="4:15" x14ac:dyDescent="0.25">
      <c r="D6" s="1" t="s">
        <v>4</v>
      </c>
      <c r="E6" s="1" t="s">
        <v>1</v>
      </c>
      <c r="F6" s="1" t="s">
        <v>2</v>
      </c>
      <c r="G6" s="1" t="s">
        <v>3</v>
      </c>
    </row>
    <row r="7" spans="4:15" x14ac:dyDescent="0.25">
      <c r="D7" s="1">
        <v>4</v>
      </c>
      <c r="E7" s="2">
        <v>51279.144385026739</v>
      </c>
      <c r="F7" s="2">
        <v>16403.403141361257</v>
      </c>
      <c r="G7" s="2">
        <v>8539.9770430107528</v>
      </c>
      <c r="H7" s="3">
        <f>(E7+F7+G7)</f>
        <v>76222.524569398753</v>
      </c>
      <c r="I7">
        <f>1995*12/H7*100</f>
        <v>31.408038680486388</v>
      </c>
      <c r="J7" s="4"/>
      <c r="O7" s="3"/>
    </row>
    <row r="8" spans="4:15" x14ac:dyDescent="0.25">
      <c r="D8" s="1">
        <v>7</v>
      </c>
      <c r="E8" s="2">
        <v>52777.720207253886</v>
      </c>
      <c r="F8" s="2">
        <v>10431.606217616581</v>
      </c>
      <c r="G8" s="2">
        <v>10209.892925531916</v>
      </c>
      <c r="H8" s="3">
        <f t="shared" ref="H8:H22" si="0">(E8+F8+G8)</f>
        <v>73419.219350402389</v>
      </c>
      <c r="I8">
        <f t="shared" ref="I8:I22" si="1">1995*12/H8*100</f>
        <v>32.607265797451973</v>
      </c>
      <c r="J8" s="4"/>
      <c r="O8" s="3"/>
    </row>
    <row r="9" spans="4:15" x14ac:dyDescent="0.25">
      <c r="D9" s="1">
        <v>9</v>
      </c>
      <c r="E9" s="2">
        <v>52362.005277044853</v>
      </c>
      <c r="F9" s="2">
        <v>16846.761658031086</v>
      </c>
      <c r="G9" s="2">
        <v>10604.32345744681</v>
      </c>
      <c r="H9" s="3">
        <f t="shared" si="0"/>
        <v>79813.090392522747</v>
      </c>
      <c r="I9">
        <f t="shared" si="1"/>
        <v>29.995079606944785</v>
      </c>
      <c r="J9" s="4"/>
      <c r="O9" s="3"/>
    </row>
    <row r="10" spans="4:15" x14ac:dyDescent="0.25">
      <c r="D10" s="1">
        <v>12</v>
      </c>
      <c r="E10" s="2">
        <v>210477.77777777778</v>
      </c>
      <c r="F10" s="2">
        <v>25460</v>
      </c>
      <c r="G10" s="2">
        <v>10542.152857142857</v>
      </c>
      <c r="H10" s="3">
        <f t="shared" si="0"/>
        <v>246479.93063492063</v>
      </c>
      <c r="I10">
        <f t="shared" si="1"/>
        <v>9.7127583322227071</v>
      </c>
      <c r="J10" s="4"/>
      <c r="O10" s="3"/>
    </row>
    <row r="11" spans="4:15" x14ac:dyDescent="0.25">
      <c r="D11" s="1">
        <v>14</v>
      </c>
      <c r="E11" s="2">
        <v>52373.214285714297</v>
      </c>
      <c r="F11" s="2">
        <v>10955.133928571429</v>
      </c>
      <c r="G11" s="2">
        <v>11220.17891402715</v>
      </c>
      <c r="H11" s="3">
        <f t="shared" si="0"/>
        <v>74548.527128312882</v>
      </c>
      <c r="I11">
        <f t="shared" si="1"/>
        <v>32.113310513559156</v>
      </c>
      <c r="J11" s="4"/>
      <c r="O11" s="3"/>
    </row>
    <row r="12" spans="4:15" x14ac:dyDescent="0.25">
      <c r="D12" s="1">
        <v>27</v>
      </c>
      <c r="E12" s="2">
        <v>49877.17391304348</v>
      </c>
      <c r="F12" s="2">
        <v>10612.299465240641</v>
      </c>
      <c r="G12" s="2">
        <v>9322.9871657754011</v>
      </c>
      <c r="H12" s="3">
        <f t="shared" si="0"/>
        <v>69812.460544059519</v>
      </c>
      <c r="I12">
        <f t="shared" si="1"/>
        <v>34.291872558898227</v>
      </c>
      <c r="J12" s="4"/>
      <c r="O12" s="3"/>
    </row>
    <row r="13" spans="4:15" x14ac:dyDescent="0.25">
      <c r="D13" s="1">
        <v>28</v>
      </c>
      <c r="E13" s="2">
        <v>44188.013698630137</v>
      </c>
      <c r="F13" s="2">
        <v>10355.451448040885</v>
      </c>
      <c r="G13" s="2">
        <v>8695.144470588235</v>
      </c>
      <c r="H13" s="3">
        <f t="shared" si="0"/>
        <v>63238.609617259252</v>
      </c>
      <c r="I13">
        <f t="shared" si="1"/>
        <v>37.856619784800316</v>
      </c>
      <c r="J13" s="4"/>
      <c r="O13" s="3"/>
    </row>
    <row r="14" spans="4:15" x14ac:dyDescent="0.25">
      <c r="D14" s="1">
        <v>36</v>
      </c>
      <c r="E14" s="2">
        <v>71640.69767441861</v>
      </c>
      <c r="F14" s="2">
        <v>14538.636363636364</v>
      </c>
      <c r="G14" s="2">
        <v>9875.8605882352931</v>
      </c>
      <c r="H14" s="3">
        <f t="shared" si="0"/>
        <v>96055.194626290264</v>
      </c>
      <c r="I14">
        <f t="shared" si="1"/>
        <v>24.923170572024048</v>
      </c>
      <c r="J14" s="4"/>
      <c r="O14" s="3"/>
    </row>
    <row r="15" spans="4:15" x14ac:dyDescent="0.25">
      <c r="D15" s="1">
        <v>41</v>
      </c>
      <c r="E15" s="2">
        <v>52671.369294605815</v>
      </c>
      <c r="F15" s="2">
        <v>9683.2653061224501</v>
      </c>
      <c r="G15" s="2">
        <v>10156.58332</v>
      </c>
      <c r="H15" s="3">
        <f t="shared" si="0"/>
        <v>72511.217920728261</v>
      </c>
      <c r="I15">
        <f t="shared" si="1"/>
        <v>33.015581156245403</v>
      </c>
      <c r="J15" s="4"/>
      <c r="O15" s="3"/>
    </row>
    <row r="16" spans="4:15" x14ac:dyDescent="0.25">
      <c r="D16" s="1">
        <v>42</v>
      </c>
      <c r="E16" s="2">
        <v>61797.402597402601</v>
      </c>
      <c r="F16" s="2">
        <v>15350</v>
      </c>
      <c r="G16" s="2">
        <v>11517.38329113924</v>
      </c>
      <c r="H16" s="3">
        <f t="shared" si="0"/>
        <v>88664.785888541839</v>
      </c>
      <c r="I16">
        <f t="shared" si="1"/>
        <v>27.000572730299428</v>
      </c>
      <c r="J16" s="4"/>
      <c r="O16" s="3"/>
    </row>
    <row r="17" spans="4:15" x14ac:dyDescent="0.25">
      <c r="D17" s="1">
        <v>57</v>
      </c>
      <c r="E17" s="2">
        <v>63871.974522292992</v>
      </c>
      <c r="F17" s="2">
        <v>4557.9617834394912</v>
      </c>
      <c r="G17" s="2">
        <v>10679.843375796179</v>
      </c>
      <c r="H17" s="3">
        <f t="shared" si="0"/>
        <v>79109.779681528657</v>
      </c>
      <c r="I17">
        <f t="shared" si="1"/>
        <v>30.261745256243898</v>
      </c>
      <c r="J17" s="4"/>
      <c r="O17" s="3"/>
    </row>
    <row r="18" spans="4:15" x14ac:dyDescent="0.25">
      <c r="D18" s="1">
        <v>67</v>
      </c>
      <c r="E18" s="2">
        <v>56969.354838709689</v>
      </c>
      <c r="F18" s="2">
        <v>11196.266666666666</v>
      </c>
      <c r="G18" s="2">
        <v>11874.902655826558</v>
      </c>
      <c r="H18" s="3">
        <f t="shared" si="0"/>
        <v>80040.52416120292</v>
      </c>
      <c r="I18">
        <f t="shared" si="1"/>
        <v>29.909849105666087</v>
      </c>
      <c r="J18" s="4"/>
      <c r="O18" s="3"/>
    </row>
    <row r="19" spans="4:15" x14ac:dyDescent="0.25">
      <c r="D19" s="1">
        <v>83</v>
      </c>
      <c r="E19" s="2">
        <v>45262.599469496025</v>
      </c>
      <c r="F19" s="2">
        <v>10216.445623342175</v>
      </c>
      <c r="G19" s="2">
        <v>9744.1039107611541</v>
      </c>
      <c r="H19" s="3">
        <f t="shared" si="0"/>
        <v>65223.149003599348</v>
      </c>
      <c r="I19">
        <f t="shared" si="1"/>
        <v>36.704759530514032</v>
      </c>
      <c r="J19" s="4"/>
      <c r="O19" s="3"/>
    </row>
    <row r="20" spans="4:15" x14ac:dyDescent="0.25">
      <c r="D20" s="1">
        <v>134</v>
      </c>
      <c r="E20" s="2">
        <v>60327.272727272728</v>
      </c>
      <c r="F20" s="2">
        <v>10816.94214876033</v>
      </c>
      <c r="G20" s="2">
        <v>8219.0343333333331</v>
      </c>
      <c r="H20" s="3">
        <f t="shared" si="0"/>
        <v>79363.24920936639</v>
      </c>
      <c r="I20">
        <f t="shared" si="1"/>
        <v>30.165095605957902</v>
      </c>
      <c r="J20" s="4"/>
      <c r="O20" s="3"/>
    </row>
    <row r="21" spans="4:15" x14ac:dyDescent="0.25">
      <c r="D21" s="1">
        <v>139</v>
      </c>
      <c r="E21" s="2">
        <v>51175.663716814161</v>
      </c>
      <c r="F21" s="2">
        <v>26589.737991266375</v>
      </c>
      <c r="G21" s="2">
        <v>8582.8485407725311</v>
      </c>
      <c r="H21" s="3">
        <f t="shared" si="0"/>
        <v>86348.250248853059</v>
      </c>
      <c r="I21">
        <f t="shared" si="1"/>
        <v>27.724939336935766</v>
      </c>
      <c r="J21" s="4"/>
      <c r="O21" s="3"/>
    </row>
    <row r="22" spans="4:15" x14ac:dyDescent="0.25">
      <c r="D22" s="1">
        <v>140</v>
      </c>
      <c r="E22" s="2">
        <v>55796.551724137928</v>
      </c>
      <c r="F22" s="2">
        <v>28323.448275862069</v>
      </c>
      <c r="G22" s="2">
        <v>9183.4942028985497</v>
      </c>
      <c r="H22" s="3">
        <f t="shared" si="0"/>
        <v>93303.494202898553</v>
      </c>
      <c r="I22">
        <f t="shared" si="1"/>
        <v>25.658203055010866</v>
      </c>
      <c r="J22" s="4"/>
      <c r="O22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14</v>
      </c>
      <c r="J4" s="8"/>
      <c r="K4" s="8"/>
      <c r="L4" s="8"/>
      <c r="M4" s="8"/>
    </row>
    <row r="5" spans="4:20" x14ac:dyDescent="0.25">
      <c r="E5" s="13" t="s">
        <v>13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9067200</v>
      </c>
      <c r="F7" s="2">
        <v>3642443.57</v>
      </c>
      <c r="G7" s="2">
        <v>2749545.85</v>
      </c>
      <c r="H7" s="2">
        <f>E7+F7+G7</f>
        <v>15459189.42</v>
      </c>
      <c r="I7" s="11">
        <f>E7/M7</f>
        <v>46261.224489795917</v>
      </c>
      <c r="J7" s="11">
        <f>F7/M7</f>
        <v>18583.895765306122</v>
      </c>
      <c r="K7" s="11">
        <f>G7/M7</f>
        <v>14028.295153061224</v>
      </c>
      <c r="L7" s="11">
        <f>I7+J7+K7</f>
        <v>78873.415408163259</v>
      </c>
      <c r="M7" s="12">
        <v>196</v>
      </c>
      <c r="N7" s="1">
        <f>H7/M7</f>
        <v>78873.415408163259</v>
      </c>
      <c r="O7" s="7">
        <f>L7/H7*100</f>
        <v>0.51020408163265307</v>
      </c>
      <c r="T7" s="3"/>
    </row>
    <row r="8" spans="4:20" x14ac:dyDescent="0.25">
      <c r="D8" s="1">
        <v>7</v>
      </c>
      <c r="E8" s="2">
        <v>10610700</v>
      </c>
      <c r="F8" s="2">
        <v>2194457.79</v>
      </c>
      <c r="G8" s="2">
        <v>2644194.2299999995</v>
      </c>
      <c r="H8" s="2">
        <f t="shared" ref="H8:H22" si="0">E8+F8+G8</f>
        <v>15449352.02</v>
      </c>
      <c r="I8" s="11">
        <f t="shared" ref="I8:I22" si="1">E8/M8</f>
        <v>61690.116279069771</v>
      </c>
      <c r="J8" s="11">
        <f t="shared" ref="J8:J22" si="2">F8/M8</f>
        <v>12758.475523255815</v>
      </c>
      <c r="K8" s="11">
        <f t="shared" ref="K8:K22" si="3">G8/M8</f>
        <v>15373.222267441857</v>
      </c>
      <c r="L8" s="11">
        <f t="shared" ref="L8:L22" si="4">I8+J8+K8</f>
        <v>89821.814069767439</v>
      </c>
      <c r="M8" s="12">
        <v>172</v>
      </c>
      <c r="N8" s="1">
        <f t="shared" ref="N8:N22" si="5">H8/M8</f>
        <v>89821.814069767439</v>
      </c>
      <c r="O8" s="7">
        <f t="shared" ref="O8:O22" si="6">L8/H8*100</f>
        <v>0.58139534883720934</v>
      </c>
      <c r="T8" s="3"/>
    </row>
    <row r="9" spans="4:20" x14ac:dyDescent="0.25">
      <c r="D9" s="1">
        <v>9</v>
      </c>
      <c r="E9" s="2">
        <v>20742200</v>
      </c>
      <c r="F9" s="2">
        <v>4525323.07</v>
      </c>
      <c r="G9" s="2">
        <v>5072692.66</v>
      </c>
      <c r="H9" s="2">
        <f t="shared" si="0"/>
        <v>30340215.73</v>
      </c>
      <c r="I9" s="11">
        <f t="shared" si="1"/>
        <v>58101.400560224087</v>
      </c>
      <c r="J9" s="11">
        <f t="shared" si="2"/>
        <v>12675.974985994399</v>
      </c>
      <c r="K9" s="11">
        <f t="shared" si="3"/>
        <v>14209.223137254903</v>
      </c>
      <c r="L9" s="11">
        <f t="shared" si="4"/>
        <v>84986.598683473378</v>
      </c>
      <c r="M9" s="12">
        <v>357</v>
      </c>
      <c r="N9" s="1">
        <f t="shared" si="5"/>
        <v>84986.598683473392</v>
      </c>
      <c r="O9" s="7">
        <f t="shared" si="6"/>
        <v>0.28011204481792712</v>
      </c>
      <c r="T9" s="3"/>
    </row>
    <row r="10" spans="4:20" x14ac:dyDescent="0.25">
      <c r="D10" s="1">
        <v>12</v>
      </c>
      <c r="E10" s="2">
        <v>9971700</v>
      </c>
      <c r="F10" s="2">
        <v>1410268.01</v>
      </c>
      <c r="G10" s="2">
        <v>990335.98</v>
      </c>
      <c r="H10" s="2">
        <f t="shared" si="0"/>
        <v>12372303.99</v>
      </c>
      <c r="I10" s="11">
        <f t="shared" si="1"/>
        <v>216776.08695652173</v>
      </c>
      <c r="J10" s="11">
        <f t="shared" si="2"/>
        <v>30658.000217391305</v>
      </c>
      <c r="K10" s="11">
        <f t="shared" si="3"/>
        <v>21529.043043478261</v>
      </c>
      <c r="L10" s="11">
        <f t="shared" si="4"/>
        <v>268963.1302173913</v>
      </c>
      <c r="M10" s="12">
        <v>46</v>
      </c>
      <c r="N10" s="1">
        <f t="shared" si="5"/>
        <v>268963.1302173913</v>
      </c>
      <c r="O10" s="7">
        <f t="shared" si="6"/>
        <v>2.1739130434782608</v>
      </c>
      <c r="T10" s="3"/>
    </row>
    <row r="11" spans="4:20" x14ac:dyDescent="0.25">
      <c r="D11" s="1">
        <v>14</v>
      </c>
      <c r="E11" s="2">
        <v>11579500.000000002</v>
      </c>
      <c r="F11" s="2">
        <v>2429057.67</v>
      </c>
      <c r="G11" s="2">
        <v>4195909.74</v>
      </c>
      <c r="H11" s="2">
        <f t="shared" si="0"/>
        <v>18204467.410000004</v>
      </c>
      <c r="I11" s="11">
        <f t="shared" si="1"/>
        <v>51694.196428571435</v>
      </c>
      <c r="J11" s="11">
        <f t="shared" si="2"/>
        <v>10844.007455357143</v>
      </c>
      <c r="K11" s="11">
        <f t="shared" si="3"/>
        <v>18731.739910714288</v>
      </c>
      <c r="L11" s="11">
        <f t="shared" si="4"/>
        <v>81269.943794642866</v>
      </c>
      <c r="M11" s="12">
        <v>224</v>
      </c>
      <c r="N11" s="1">
        <f t="shared" si="5"/>
        <v>81269.943794642881</v>
      </c>
      <c r="O11" s="7">
        <f t="shared" si="6"/>
        <v>0.4464285714285714</v>
      </c>
      <c r="T11" s="3"/>
    </row>
    <row r="12" spans="4:20" x14ac:dyDescent="0.25">
      <c r="D12" s="1">
        <v>27</v>
      </c>
      <c r="E12" s="2">
        <v>9110300</v>
      </c>
      <c r="F12" s="2">
        <v>2474372.4899999998</v>
      </c>
      <c r="G12" s="2">
        <v>2370377.4699999997</v>
      </c>
      <c r="H12" s="2">
        <f t="shared" si="0"/>
        <v>13955049.960000001</v>
      </c>
      <c r="I12" s="11">
        <f t="shared" si="1"/>
        <v>50056.593406593405</v>
      </c>
      <c r="J12" s="11">
        <f t="shared" si="2"/>
        <v>13595.45324175824</v>
      </c>
      <c r="K12" s="11">
        <f t="shared" si="3"/>
        <v>13024.052032967031</v>
      </c>
      <c r="L12" s="11">
        <f t="shared" si="4"/>
        <v>76676.098681318676</v>
      </c>
      <c r="M12" s="12">
        <v>182</v>
      </c>
      <c r="N12" s="1">
        <f t="shared" si="5"/>
        <v>76676.09868131869</v>
      </c>
      <c r="O12" s="7">
        <f t="shared" si="6"/>
        <v>0.54945054945054939</v>
      </c>
      <c r="T12" s="3"/>
    </row>
    <row r="13" spans="4:20" x14ac:dyDescent="0.25">
      <c r="D13" s="1">
        <v>28</v>
      </c>
      <c r="E13" s="2">
        <v>25828100</v>
      </c>
      <c r="F13" s="2">
        <v>5240810.92</v>
      </c>
      <c r="G13" s="2">
        <v>9693516.0399999991</v>
      </c>
      <c r="H13" s="2">
        <f t="shared" si="0"/>
        <v>40762426.960000001</v>
      </c>
      <c r="I13" s="11">
        <f t="shared" si="1"/>
        <v>42832.66998341625</v>
      </c>
      <c r="J13" s="11">
        <f t="shared" si="2"/>
        <v>8691.2287230514103</v>
      </c>
      <c r="K13" s="11">
        <f t="shared" si="3"/>
        <v>16075.482653399667</v>
      </c>
      <c r="L13" s="11">
        <f t="shared" si="4"/>
        <v>67599.38135986733</v>
      </c>
      <c r="M13" s="12">
        <v>603</v>
      </c>
      <c r="N13" s="1">
        <f t="shared" si="5"/>
        <v>67599.38135986733</v>
      </c>
      <c r="O13" s="7">
        <f t="shared" si="6"/>
        <v>0.16583747927031509</v>
      </c>
      <c r="T13" s="3"/>
    </row>
    <row r="14" spans="4:20" x14ac:dyDescent="0.25">
      <c r="D14" s="1">
        <v>36</v>
      </c>
      <c r="E14" s="2">
        <v>5900699.9999999991</v>
      </c>
      <c r="F14" s="2">
        <v>1582118.83</v>
      </c>
      <c r="G14" s="2">
        <v>1182170.2400000002</v>
      </c>
      <c r="H14" s="2">
        <f t="shared" si="0"/>
        <v>8664989.0700000003</v>
      </c>
      <c r="I14" s="11">
        <f t="shared" si="1"/>
        <v>78675.999999999985</v>
      </c>
      <c r="J14" s="11">
        <f t="shared" si="2"/>
        <v>21094.917733333335</v>
      </c>
      <c r="K14" s="11">
        <f t="shared" si="3"/>
        <v>15762.269866666669</v>
      </c>
      <c r="L14" s="11">
        <f t="shared" si="4"/>
        <v>115533.18759999999</v>
      </c>
      <c r="M14" s="12">
        <v>75</v>
      </c>
      <c r="N14" s="1">
        <f t="shared" si="5"/>
        <v>115533.1876</v>
      </c>
      <c r="O14" s="7">
        <f t="shared" si="6"/>
        <v>1.3333333333333333</v>
      </c>
      <c r="T14" s="3"/>
    </row>
    <row r="15" spans="4:20" x14ac:dyDescent="0.25">
      <c r="D15" s="1">
        <v>41</v>
      </c>
      <c r="E15" s="2">
        <v>12779600</v>
      </c>
      <c r="F15" s="2">
        <v>2669305.36</v>
      </c>
      <c r="G15" s="2">
        <v>3922043.37</v>
      </c>
      <c r="H15" s="2">
        <f t="shared" si="0"/>
        <v>19370948.73</v>
      </c>
      <c r="I15" s="11">
        <f t="shared" si="1"/>
        <v>54381.276595744683</v>
      </c>
      <c r="J15" s="11">
        <f t="shared" si="2"/>
        <v>11358.746212765956</v>
      </c>
      <c r="K15" s="11">
        <f t="shared" si="3"/>
        <v>16689.54625531915</v>
      </c>
      <c r="L15" s="11">
        <f t="shared" si="4"/>
        <v>82429.569063829782</v>
      </c>
      <c r="M15" s="12">
        <v>235</v>
      </c>
      <c r="N15" s="1">
        <f t="shared" si="5"/>
        <v>82429.569063829782</v>
      </c>
      <c r="O15" s="7">
        <f t="shared" si="6"/>
        <v>0.42553191489361697</v>
      </c>
      <c r="T15" s="3"/>
    </row>
    <row r="16" spans="4:20" x14ac:dyDescent="0.25">
      <c r="D16" s="1">
        <v>42</v>
      </c>
      <c r="E16" s="2">
        <v>5128400</v>
      </c>
      <c r="F16" s="2">
        <v>1578000</v>
      </c>
      <c r="G16" s="2">
        <v>1233424.5799999998</v>
      </c>
      <c r="H16" s="2">
        <f t="shared" si="0"/>
        <v>7939824.5800000001</v>
      </c>
      <c r="I16" s="11">
        <f t="shared" si="1"/>
        <v>67478.947368421053</v>
      </c>
      <c r="J16" s="11">
        <f t="shared" si="2"/>
        <v>20763.157894736843</v>
      </c>
      <c r="K16" s="11">
        <f t="shared" si="3"/>
        <v>16229.270789473681</v>
      </c>
      <c r="L16" s="11">
        <f t="shared" si="4"/>
        <v>104471.37605263157</v>
      </c>
      <c r="M16" s="12">
        <v>76</v>
      </c>
      <c r="N16" s="1">
        <f t="shared" si="5"/>
        <v>104471.37605263157</v>
      </c>
      <c r="O16" s="7">
        <f t="shared" si="6"/>
        <v>1.3157894736842104</v>
      </c>
      <c r="T16" s="3"/>
    </row>
    <row r="17" spans="4:20" x14ac:dyDescent="0.25">
      <c r="D17" s="1">
        <v>57</v>
      </c>
      <c r="E17" s="2">
        <v>9899517</v>
      </c>
      <c r="F17" s="2">
        <v>828056.45</v>
      </c>
      <c r="G17" s="2">
        <v>2252913.5299999998</v>
      </c>
      <c r="H17" s="2">
        <f t="shared" si="0"/>
        <v>12980486.979999999</v>
      </c>
      <c r="I17" s="11">
        <f t="shared" si="1"/>
        <v>60362.908536585368</v>
      </c>
      <c r="J17" s="11">
        <f t="shared" si="2"/>
        <v>5049.1246951219509</v>
      </c>
      <c r="K17" s="11">
        <f t="shared" si="3"/>
        <v>13737.277621951218</v>
      </c>
      <c r="L17" s="11">
        <f t="shared" si="4"/>
        <v>79149.310853658535</v>
      </c>
      <c r="M17" s="12">
        <v>164</v>
      </c>
      <c r="N17" s="1">
        <f t="shared" si="5"/>
        <v>79149.310853658535</v>
      </c>
      <c r="O17" s="7">
        <f t="shared" si="6"/>
        <v>0.6097560975609756</v>
      </c>
      <c r="T17" s="3"/>
    </row>
    <row r="18" spans="4:20" x14ac:dyDescent="0.25">
      <c r="D18" s="1">
        <v>67</v>
      </c>
      <c r="E18" s="2">
        <v>21606400</v>
      </c>
      <c r="F18" s="2">
        <v>3816064.93</v>
      </c>
      <c r="G18" s="2">
        <v>7814450.2200000007</v>
      </c>
      <c r="H18" s="2">
        <f t="shared" si="0"/>
        <v>33236915.149999999</v>
      </c>
      <c r="I18" s="11">
        <f t="shared" si="1"/>
        <v>56120.519480519477</v>
      </c>
      <c r="J18" s="11">
        <f t="shared" si="2"/>
        <v>9911.8569610389623</v>
      </c>
      <c r="K18" s="11">
        <f t="shared" si="3"/>
        <v>20297.273298701301</v>
      </c>
      <c r="L18" s="11">
        <f t="shared" si="4"/>
        <v>86329.649740259745</v>
      </c>
      <c r="M18" s="12">
        <v>385</v>
      </c>
      <c r="N18" s="1">
        <f t="shared" si="5"/>
        <v>86329.649740259731</v>
      </c>
      <c r="O18" s="7">
        <f t="shared" si="6"/>
        <v>0.25974025974025977</v>
      </c>
      <c r="T18" s="3"/>
    </row>
    <row r="19" spans="4:20" x14ac:dyDescent="0.25">
      <c r="D19" s="1">
        <v>83</v>
      </c>
      <c r="E19" s="2">
        <v>17318599.999999996</v>
      </c>
      <c r="F19" s="2">
        <v>3958487.28</v>
      </c>
      <c r="G19" s="2">
        <v>5616005.71</v>
      </c>
      <c r="H19" s="2">
        <f t="shared" si="0"/>
        <v>26893092.989999998</v>
      </c>
      <c r="I19" s="11">
        <f t="shared" si="1"/>
        <v>47061.413043478249</v>
      </c>
      <c r="J19" s="11">
        <f t="shared" si="2"/>
        <v>10756.758913043477</v>
      </c>
      <c r="K19" s="11">
        <f t="shared" si="3"/>
        <v>15260.885081521739</v>
      </c>
      <c r="L19" s="11">
        <f t="shared" si="4"/>
        <v>73079.057038043466</v>
      </c>
      <c r="M19" s="12">
        <v>368</v>
      </c>
      <c r="N19" s="1">
        <f t="shared" si="5"/>
        <v>73079.05703804348</v>
      </c>
      <c r="O19" s="7">
        <f t="shared" si="6"/>
        <v>0.27173913043478254</v>
      </c>
      <c r="T19" s="3"/>
    </row>
    <row r="20" spans="4:20" x14ac:dyDescent="0.25">
      <c r="D20" s="1">
        <v>134</v>
      </c>
      <c r="E20" s="2">
        <v>7264200</v>
      </c>
      <c r="F20" s="2">
        <v>1478787.5899999999</v>
      </c>
      <c r="G20" s="2">
        <v>1282251.9899999998</v>
      </c>
      <c r="H20" s="2">
        <f t="shared" si="0"/>
        <v>10025239.58</v>
      </c>
      <c r="I20" s="11">
        <f t="shared" si="1"/>
        <v>66644.036697247706</v>
      </c>
      <c r="J20" s="11">
        <f t="shared" si="2"/>
        <v>13566.85862385321</v>
      </c>
      <c r="K20" s="11">
        <f t="shared" si="3"/>
        <v>11763.77972477064</v>
      </c>
      <c r="L20" s="11">
        <f t="shared" si="4"/>
        <v>91974.675045871554</v>
      </c>
      <c r="M20" s="12">
        <v>109</v>
      </c>
      <c r="N20" s="1">
        <f t="shared" si="5"/>
        <v>91974.675045871554</v>
      </c>
      <c r="O20" s="7">
        <f t="shared" si="6"/>
        <v>0.91743119266055029</v>
      </c>
      <c r="T20" s="3"/>
    </row>
    <row r="21" spans="4:20" x14ac:dyDescent="0.25">
      <c r="D21" s="1">
        <v>139</v>
      </c>
      <c r="E21" s="2">
        <v>11150900</v>
      </c>
      <c r="F21" s="2">
        <v>6219599.9999999991</v>
      </c>
      <c r="G21" s="2">
        <v>3084180.36</v>
      </c>
      <c r="H21" s="2">
        <f t="shared" si="0"/>
        <v>20454680.359999999</v>
      </c>
      <c r="I21" s="11">
        <f t="shared" si="1"/>
        <v>48482.17391304348</v>
      </c>
      <c r="J21" s="11">
        <f t="shared" si="2"/>
        <v>27041.73913043478</v>
      </c>
      <c r="K21" s="11">
        <f t="shared" si="3"/>
        <v>13409.479826086956</v>
      </c>
      <c r="L21" s="11">
        <f t="shared" si="4"/>
        <v>88933.392869565214</v>
      </c>
      <c r="M21" s="12">
        <v>230</v>
      </c>
      <c r="N21" s="1">
        <f t="shared" si="5"/>
        <v>88933.392869565214</v>
      </c>
      <c r="O21" s="7">
        <f t="shared" si="6"/>
        <v>0.43478260869565216</v>
      </c>
      <c r="T21" s="3"/>
    </row>
    <row r="22" spans="4:20" x14ac:dyDescent="0.25">
      <c r="D22" s="1">
        <v>140</v>
      </c>
      <c r="E22" s="2">
        <v>21258999.999999996</v>
      </c>
      <c r="F22" s="2">
        <v>8791298.5</v>
      </c>
      <c r="G22" s="2">
        <v>6734767.6299999999</v>
      </c>
      <c r="H22" s="2">
        <f t="shared" si="0"/>
        <v>36785066.129999995</v>
      </c>
      <c r="I22" s="11">
        <f t="shared" si="1"/>
        <v>54510.256410256399</v>
      </c>
      <c r="J22" s="11">
        <f t="shared" si="2"/>
        <v>22541.791025641025</v>
      </c>
      <c r="K22" s="11">
        <f t="shared" si="3"/>
        <v>17268.634948717947</v>
      </c>
      <c r="L22" s="11">
        <f t="shared" si="4"/>
        <v>94320.682384615386</v>
      </c>
      <c r="M22" s="12">
        <v>390</v>
      </c>
      <c r="N22" s="1">
        <f t="shared" si="5"/>
        <v>94320.682384615371</v>
      </c>
      <c r="O22" s="7">
        <f t="shared" si="6"/>
        <v>0.25641025641025644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2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hidden="1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16</v>
      </c>
      <c r="J4" s="8"/>
      <c r="K4" s="8"/>
      <c r="L4" s="8"/>
      <c r="M4" s="8"/>
    </row>
    <row r="5" spans="4:20" x14ac:dyDescent="0.25">
      <c r="E5" s="13" t="s">
        <v>15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9386300</v>
      </c>
      <c r="F7" s="2">
        <v>5470000</v>
      </c>
      <c r="G7" s="2">
        <v>2886230.5599999996</v>
      </c>
      <c r="H7" s="2">
        <f>E7+F7+G7</f>
        <v>17742530.559999999</v>
      </c>
      <c r="I7" s="11">
        <f>E7/M7</f>
        <v>49662.962962962964</v>
      </c>
      <c r="J7" s="11">
        <f>F7/M7</f>
        <v>28941.798941798941</v>
      </c>
      <c r="K7" s="11">
        <f>G7/M7</f>
        <v>15271.061164021161</v>
      </c>
      <c r="L7" s="11">
        <f>I7+J7+K7</f>
        <v>93875.823068783066</v>
      </c>
      <c r="M7" s="12">
        <v>189</v>
      </c>
      <c r="N7" s="1">
        <f>H7/M7</f>
        <v>93875.823068783066</v>
      </c>
      <c r="O7" s="7">
        <f>L7/H7*100</f>
        <v>0.52910052910052918</v>
      </c>
      <c r="T7" s="3"/>
    </row>
    <row r="8" spans="4:20" x14ac:dyDescent="0.25">
      <c r="D8" s="1">
        <v>7</v>
      </c>
      <c r="E8" s="2">
        <v>8050199.9999999991</v>
      </c>
      <c r="F8" s="2">
        <v>3380000</v>
      </c>
      <c r="G8" s="2">
        <v>2020323.5</v>
      </c>
      <c r="H8" s="2">
        <f t="shared" ref="H8:H22" si="0">E8+F8+G8</f>
        <v>13450523.5</v>
      </c>
      <c r="I8" s="11">
        <f t="shared" ref="I8:I22" si="1">E8/M8</f>
        <v>61451.908396946557</v>
      </c>
      <c r="J8" s="11">
        <f t="shared" ref="J8:J22" si="2">F8/M8</f>
        <v>25801.526717557252</v>
      </c>
      <c r="K8" s="11">
        <f t="shared" ref="K8:K22" si="3">G8/M8</f>
        <v>15422.316793893129</v>
      </c>
      <c r="L8" s="11">
        <f t="shared" ref="L8:L22" si="4">I8+J8+K8</f>
        <v>102675.75190839694</v>
      </c>
      <c r="M8" s="12">
        <v>131</v>
      </c>
      <c r="N8" s="1">
        <f t="shared" ref="N8:N22" si="5">H8/M8</f>
        <v>102675.75190839695</v>
      </c>
      <c r="O8" s="7">
        <f t="shared" ref="O8:O22" si="6">L8/H8*100</f>
        <v>0.76335877862595414</v>
      </c>
      <c r="T8" s="3"/>
    </row>
    <row r="9" spans="4:20" x14ac:dyDescent="0.25">
      <c r="D9" s="1">
        <v>9</v>
      </c>
      <c r="E9" s="2">
        <v>18778400</v>
      </c>
      <c r="F9" s="2">
        <v>6400000</v>
      </c>
      <c r="G9" s="2">
        <v>5233532.6900000004</v>
      </c>
      <c r="H9" s="2">
        <f t="shared" si="0"/>
        <v>30411932.690000001</v>
      </c>
      <c r="I9" s="11">
        <f t="shared" si="1"/>
        <v>53960.919540229886</v>
      </c>
      <c r="J9" s="11">
        <f t="shared" si="2"/>
        <v>18390.80459770115</v>
      </c>
      <c r="K9" s="11">
        <f t="shared" si="3"/>
        <v>15038.887040229887</v>
      </c>
      <c r="L9" s="11">
        <f t="shared" si="4"/>
        <v>87390.611178160936</v>
      </c>
      <c r="M9" s="12">
        <v>348</v>
      </c>
      <c r="N9" s="1">
        <f t="shared" si="5"/>
        <v>87390.611178160922</v>
      </c>
      <c r="O9" s="7">
        <f t="shared" si="6"/>
        <v>0.2873563218390805</v>
      </c>
      <c r="T9" s="3"/>
    </row>
    <row r="10" spans="4:20" x14ac:dyDescent="0.25">
      <c r="D10" s="1">
        <v>12</v>
      </c>
      <c r="E10" s="2">
        <v>9235499.9999999981</v>
      </c>
      <c r="F10" s="2">
        <v>2320000.0000000005</v>
      </c>
      <c r="G10" s="2">
        <v>671856.06</v>
      </c>
      <c r="H10" s="2">
        <f t="shared" si="0"/>
        <v>12227356.059999999</v>
      </c>
      <c r="I10" s="11">
        <f t="shared" si="1"/>
        <v>205233.33333333328</v>
      </c>
      <c r="J10" s="11">
        <f t="shared" si="2"/>
        <v>51555.555555555569</v>
      </c>
      <c r="K10" s="11">
        <f t="shared" si="3"/>
        <v>14930.134666666669</v>
      </c>
      <c r="L10" s="11">
        <f t="shared" si="4"/>
        <v>271719.0235555555</v>
      </c>
      <c r="M10" s="12">
        <v>45</v>
      </c>
      <c r="N10" s="1">
        <f t="shared" si="5"/>
        <v>271719.0235555555</v>
      </c>
      <c r="O10" s="7">
        <f t="shared" si="6"/>
        <v>2.2222222222222219</v>
      </c>
      <c r="T10" s="3"/>
    </row>
    <row r="11" spans="4:20" x14ac:dyDescent="0.25">
      <c r="D11" s="1">
        <v>14</v>
      </c>
      <c r="E11" s="2">
        <v>10962099.999999998</v>
      </c>
      <c r="F11" s="2">
        <v>4220000</v>
      </c>
      <c r="G11" s="2">
        <v>3227804.55</v>
      </c>
      <c r="H11" s="2">
        <f t="shared" si="0"/>
        <v>18409904.549999997</v>
      </c>
      <c r="I11" s="11">
        <f t="shared" si="1"/>
        <v>46253.58649789029</v>
      </c>
      <c r="J11" s="11">
        <f t="shared" si="2"/>
        <v>17805.90717299578</v>
      </c>
      <c r="K11" s="11">
        <f t="shared" si="3"/>
        <v>13619.428481012657</v>
      </c>
      <c r="L11" s="11">
        <f t="shared" si="4"/>
        <v>77678.922151898732</v>
      </c>
      <c r="M11" s="12">
        <v>237</v>
      </c>
      <c r="N11" s="1">
        <f t="shared" si="5"/>
        <v>77678.922151898718</v>
      </c>
      <c r="O11" s="7">
        <f t="shared" si="6"/>
        <v>0.42194092827004226</v>
      </c>
      <c r="T11" s="3"/>
    </row>
    <row r="12" spans="4:20" x14ac:dyDescent="0.25">
      <c r="D12" s="1">
        <v>27</v>
      </c>
      <c r="E12" s="2">
        <v>7724400</v>
      </c>
      <c r="F12" s="2">
        <v>4270000.0000000009</v>
      </c>
      <c r="G12" s="2">
        <v>2600507.16</v>
      </c>
      <c r="H12" s="2">
        <f t="shared" si="0"/>
        <v>14594907.16</v>
      </c>
      <c r="I12" s="11">
        <f t="shared" si="1"/>
        <v>41529.032258064515</v>
      </c>
      <c r="J12" s="11">
        <f t="shared" si="2"/>
        <v>22956.989247311834</v>
      </c>
      <c r="K12" s="11">
        <f t="shared" si="3"/>
        <v>13981.221290322581</v>
      </c>
      <c r="L12" s="11">
        <f t="shared" si="4"/>
        <v>78467.242795698927</v>
      </c>
      <c r="M12" s="12">
        <v>186</v>
      </c>
      <c r="N12" s="1">
        <f t="shared" si="5"/>
        <v>78467.242795698927</v>
      </c>
      <c r="O12" s="7">
        <f t="shared" si="6"/>
        <v>0.53763440860215062</v>
      </c>
      <c r="T12" s="3"/>
    </row>
    <row r="13" spans="4:20" x14ac:dyDescent="0.25">
      <c r="D13" s="1">
        <v>28</v>
      </c>
      <c r="E13" s="2">
        <v>24200500</v>
      </c>
      <c r="F13" s="2">
        <v>8014000</v>
      </c>
      <c r="G13" s="2">
        <v>8841430.9299999997</v>
      </c>
      <c r="H13" s="2">
        <f t="shared" si="0"/>
        <v>41055930.93</v>
      </c>
      <c r="I13" s="11">
        <f t="shared" si="1"/>
        <v>38720.800000000003</v>
      </c>
      <c r="J13" s="11">
        <f t="shared" si="2"/>
        <v>12822.4</v>
      </c>
      <c r="K13" s="11">
        <f t="shared" si="3"/>
        <v>14146.289488</v>
      </c>
      <c r="L13" s="11">
        <f t="shared" si="4"/>
        <v>65689.489488000007</v>
      </c>
      <c r="M13" s="12">
        <v>625</v>
      </c>
      <c r="N13" s="1">
        <f t="shared" si="5"/>
        <v>65689.489488000007</v>
      </c>
      <c r="O13" s="7">
        <f t="shared" si="6"/>
        <v>0.16</v>
      </c>
      <c r="T13" s="3"/>
    </row>
    <row r="14" spans="4:20" x14ac:dyDescent="0.25">
      <c r="D14" s="1">
        <v>36</v>
      </c>
      <c r="E14" s="2">
        <v>5387800</v>
      </c>
      <c r="F14" s="2">
        <v>2288000</v>
      </c>
      <c r="G14" s="2">
        <v>1145797.68</v>
      </c>
      <c r="H14" s="2">
        <f t="shared" si="0"/>
        <v>8821597.6799999997</v>
      </c>
      <c r="I14" s="11">
        <f t="shared" si="1"/>
        <v>71837.333333333328</v>
      </c>
      <c r="J14" s="11">
        <f t="shared" si="2"/>
        <v>30506.666666666668</v>
      </c>
      <c r="K14" s="11">
        <f t="shared" si="3"/>
        <v>15277.302399999999</v>
      </c>
      <c r="L14" s="11">
        <f t="shared" si="4"/>
        <v>117621.3024</v>
      </c>
      <c r="M14" s="12">
        <v>75</v>
      </c>
      <c r="N14" s="1">
        <f t="shared" si="5"/>
        <v>117621.3024</v>
      </c>
      <c r="O14" s="7">
        <f t="shared" si="6"/>
        <v>1.3333333333333335</v>
      </c>
      <c r="T14" s="3"/>
    </row>
    <row r="15" spans="4:20" x14ac:dyDescent="0.25">
      <c r="D15" s="1">
        <v>41</v>
      </c>
      <c r="E15" s="2">
        <v>11527000.000000002</v>
      </c>
      <c r="F15" s="2">
        <v>4121000</v>
      </c>
      <c r="G15" s="2">
        <v>3852196.25</v>
      </c>
      <c r="H15" s="2">
        <f t="shared" si="0"/>
        <v>19500196.25</v>
      </c>
      <c r="I15" s="11">
        <f t="shared" si="1"/>
        <v>49051.063829787243</v>
      </c>
      <c r="J15" s="11">
        <f t="shared" si="2"/>
        <v>17536.170212765959</v>
      </c>
      <c r="K15" s="11">
        <f t="shared" si="3"/>
        <v>16392.324468085106</v>
      </c>
      <c r="L15" s="11">
        <f t="shared" si="4"/>
        <v>82979.558510638308</v>
      </c>
      <c r="M15" s="12">
        <v>235</v>
      </c>
      <c r="N15" s="1">
        <f t="shared" si="5"/>
        <v>82979.558510638293</v>
      </c>
      <c r="O15" s="7">
        <f t="shared" si="6"/>
        <v>0.42553191489361714</v>
      </c>
      <c r="T15" s="3"/>
    </row>
    <row r="16" spans="4:20" x14ac:dyDescent="0.25">
      <c r="D16" s="1">
        <v>42</v>
      </c>
      <c r="E16" s="2">
        <v>4628000</v>
      </c>
      <c r="F16" s="2">
        <v>2461000</v>
      </c>
      <c r="G16" s="2">
        <v>1139441.8</v>
      </c>
      <c r="H16" s="2">
        <f t="shared" si="0"/>
        <v>8228441.7999999998</v>
      </c>
      <c r="I16" s="11">
        <f t="shared" si="1"/>
        <v>66114.28571428571</v>
      </c>
      <c r="J16" s="11">
        <f t="shared" si="2"/>
        <v>35157.142857142855</v>
      </c>
      <c r="K16" s="11">
        <f t="shared" si="3"/>
        <v>16277.74</v>
      </c>
      <c r="L16" s="11">
        <f t="shared" si="4"/>
        <v>117549.16857142857</v>
      </c>
      <c r="M16" s="12">
        <v>70</v>
      </c>
      <c r="N16" s="1">
        <f t="shared" si="5"/>
        <v>117549.16857142857</v>
      </c>
      <c r="O16" s="7">
        <f t="shared" si="6"/>
        <v>1.4285714285714286</v>
      </c>
      <c r="T16" s="3"/>
    </row>
    <row r="17" spans="4:20" x14ac:dyDescent="0.25">
      <c r="D17" s="1">
        <v>57</v>
      </c>
      <c r="E17" s="2">
        <v>8665700</v>
      </c>
      <c r="F17" s="2">
        <v>2009000</v>
      </c>
      <c r="G17" s="2">
        <v>2080701.1800000002</v>
      </c>
      <c r="H17" s="2">
        <f t="shared" si="0"/>
        <v>12755401.18</v>
      </c>
      <c r="I17" s="11">
        <f t="shared" si="1"/>
        <v>54160.625</v>
      </c>
      <c r="J17" s="11">
        <f t="shared" si="2"/>
        <v>12556.25</v>
      </c>
      <c r="K17" s="11">
        <f t="shared" si="3"/>
        <v>13004.382375000001</v>
      </c>
      <c r="L17" s="11">
        <f t="shared" si="4"/>
        <v>79721.257375000001</v>
      </c>
      <c r="M17" s="12">
        <v>160</v>
      </c>
      <c r="N17" s="1">
        <f t="shared" si="5"/>
        <v>79721.257375000001</v>
      </c>
      <c r="O17" s="7">
        <f t="shared" si="6"/>
        <v>0.625</v>
      </c>
      <c r="T17" s="3"/>
    </row>
    <row r="18" spans="4:20" x14ac:dyDescent="0.25">
      <c r="D18" s="1">
        <v>67</v>
      </c>
      <c r="E18" s="2">
        <v>20755000</v>
      </c>
      <c r="F18" s="2">
        <v>5846000</v>
      </c>
      <c r="G18" s="2">
        <v>5450709.7800000003</v>
      </c>
      <c r="H18" s="2">
        <f t="shared" si="0"/>
        <v>32051709.780000001</v>
      </c>
      <c r="I18" s="11">
        <f t="shared" si="1"/>
        <v>54190.600522193214</v>
      </c>
      <c r="J18" s="11">
        <f t="shared" si="2"/>
        <v>15263.707571801566</v>
      </c>
      <c r="K18" s="11">
        <f t="shared" si="3"/>
        <v>14231.618224543081</v>
      </c>
      <c r="L18" s="11">
        <f t="shared" si="4"/>
        <v>83685.926318537866</v>
      </c>
      <c r="M18" s="12">
        <v>383</v>
      </c>
      <c r="N18" s="1">
        <f t="shared" si="5"/>
        <v>83685.926318537866</v>
      </c>
      <c r="O18" s="7">
        <f t="shared" si="6"/>
        <v>0.26109660574412535</v>
      </c>
      <c r="T18" s="3"/>
    </row>
    <row r="19" spans="4:20" x14ac:dyDescent="0.25">
      <c r="D19" s="1">
        <v>83</v>
      </c>
      <c r="E19" s="2">
        <v>16156200</v>
      </c>
      <c r="F19" s="2">
        <v>5919000</v>
      </c>
      <c r="G19" s="2">
        <v>5782957.21</v>
      </c>
      <c r="H19" s="2">
        <f t="shared" si="0"/>
        <v>27858157.210000001</v>
      </c>
      <c r="I19" s="11">
        <f t="shared" si="1"/>
        <v>44263.561643835616</v>
      </c>
      <c r="J19" s="11">
        <f t="shared" si="2"/>
        <v>16216.438356164384</v>
      </c>
      <c r="K19" s="11">
        <f t="shared" si="3"/>
        <v>15843.718383561643</v>
      </c>
      <c r="L19" s="11">
        <f t="shared" si="4"/>
        <v>76323.718383561645</v>
      </c>
      <c r="M19" s="12">
        <v>365</v>
      </c>
      <c r="N19" s="1">
        <f t="shared" si="5"/>
        <v>76323.718383561645</v>
      </c>
      <c r="O19" s="7">
        <f t="shared" si="6"/>
        <v>0.27397260273972601</v>
      </c>
      <c r="T19" s="3"/>
    </row>
    <row r="20" spans="4:20" x14ac:dyDescent="0.25">
      <c r="D20" s="1">
        <v>134</v>
      </c>
      <c r="E20" s="2">
        <v>6836000.0000000009</v>
      </c>
      <c r="F20" s="2">
        <v>2303000</v>
      </c>
      <c r="G20" s="2">
        <v>1430863.86</v>
      </c>
      <c r="H20" s="2">
        <f t="shared" si="0"/>
        <v>10569863.859999999</v>
      </c>
      <c r="I20" s="11">
        <f t="shared" si="1"/>
        <v>64490.566037735858</v>
      </c>
      <c r="J20" s="11">
        <f t="shared" si="2"/>
        <v>21726.415094339623</v>
      </c>
      <c r="K20" s="11">
        <f t="shared" si="3"/>
        <v>13498.71566037736</v>
      </c>
      <c r="L20" s="11">
        <f t="shared" si="4"/>
        <v>99715.696792452844</v>
      </c>
      <c r="M20" s="12">
        <v>106</v>
      </c>
      <c r="N20" s="1">
        <f t="shared" si="5"/>
        <v>99715.696792452829</v>
      </c>
      <c r="O20" s="7">
        <f t="shared" si="6"/>
        <v>0.94339622641509446</v>
      </c>
      <c r="T20" s="3"/>
    </row>
    <row r="21" spans="4:20" x14ac:dyDescent="0.25">
      <c r="D21" s="1">
        <v>139</v>
      </c>
      <c r="E21" s="2">
        <v>10747300</v>
      </c>
      <c r="F21" s="2">
        <v>7799000</v>
      </c>
      <c r="G21" s="2">
        <v>3210865.49</v>
      </c>
      <c r="H21" s="2">
        <f t="shared" si="0"/>
        <v>21757165.490000002</v>
      </c>
      <c r="I21" s="11">
        <f t="shared" si="1"/>
        <v>47554.424778761058</v>
      </c>
      <c r="J21" s="11">
        <f t="shared" si="2"/>
        <v>34508.849557522124</v>
      </c>
      <c r="K21" s="11">
        <f t="shared" si="3"/>
        <v>14207.369424778763</v>
      </c>
      <c r="L21" s="11">
        <f t="shared" si="4"/>
        <v>96270.643761061947</v>
      </c>
      <c r="M21" s="12">
        <v>226</v>
      </c>
      <c r="N21" s="1">
        <f t="shared" si="5"/>
        <v>96270.643761061961</v>
      </c>
      <c r="O21" s="7">
        <f t="shared" si="6"/>
        <v>0.44247787610619471</v>
      </c>
      <c r="T21" s="3"/>
    </row>
    <row r="22" spans="4:20" x14ac:dyDescent="0.25">
      <c r="D22" s="1">
        <v>140</v>
      </c>
      <c r="E22" s="2">
        <v>19538300</v>
      </c>
      <c r="F22" s="2">
        <v>11541000</v>
      </c>
      <c r="G22" s="2">
        <v>6216949.46</v>
      </c>
      <c r="H22" s="2">
        <f t="shared" si="0"/>
        <v>37296249.460000001</v>
      </c>
      <c r="I22" s="11">
        <f t="shared" si="1"/>
        <v>45757.142857142855</v>
      </c>
      <c r="J22" s="11">
        <f t="shared" si="2"/>
        <v>27028.103044496485</v>
      </c>
      <c r="K22" s="11">
        <f t="shared" si="3"/>
        <v>14559.600608899298</v>
      </c>
      <c r="L22" s="11">
        <f t="shared" si="4"/>
        <v>87344.846510538642</v>
      </c>
      <c r="M22" s="12">
        <v>427</v>
      </c>
      <c r="N22" s="1">
        <f t="shared" si="5"/>
        <v>87344.846510538642</v>
      </c>
      <c r="O22" s="7">
        <f t="shared" si="6"/>
        <v>0.23419203747072601</v>
      </c>
      <c r="T22" s="3"/>
    </row>
  </sheetData>
  <mergeCells count="1">
    <mergeCell ref="E5:H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4"/>
  <sheetViews>
    <sheetView workbookViewId="0">
      <selection sqref="A1:XFD1048576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18</v>
      </c>
      <c r="J4" s="8"/>
      <c r="K4" s="8"/>
      <c r="L4" s="8"/>
      <c r="M4" s="8"/>
    </row>
    <row r="5" spans="4:20" x14ac:dyDescent="0.25">
      <c r="E5" s="13" t="s">
        <v>17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12589000</v>
      </c>
      <c r="F7" s="2">
        <v>4647700</v>
      </c>
      <c r="G7" s="2">
        <v>4108309.3400000003</v>
      </c>
      <c r="H7" s="2">
        <f>E7+F7+G7</f>
        <v>21345009.34</v>
      </c>
      <c r="I7" s="11">
        <f>E7/M7</f>
        <v>52673.640167364014</v>
      </c>
      <c r="J7" s="11">
        <f>F7/M7</f>
        <v>19446.44351464435</v>
      </c>
      <c r="K7" s="11">
        <f>G7/M7</f>
        <v>17189.578828451886</v>
      </c>
      <c r="L7" s="11">
        <f>I7+J7+K7</f>
        <v>89309.662510460243</v>
      </c>
      <c r="M7" s="12">
        <v>239</v>
      </c>
      <c r="N7" s="1">
        <f>H7/M7</f>
        <v>89309.662510460257</v>
      </c>
      <c r="O7" s="7">
        <f>L7/H7*100</f>
        <v>0.41841004184100417</v>
      </c>
      <c r="T7" s="3"/>
    </row>
    <row r="8" spans="4:20" x14ac:dyDescent="0.25">
      <c r="D8" s="1">
        <v>7</v>
      </c>
      <c r="E8" s="2">
        <v>0</v>
      </c>
      <c r="F8" s="2">
        <v>0</v>
      </c>
      <c r="G8" s="2">
        <v>0</v>
      </c>
      <c r="H8" s="2">
        <f t="shared" ref="H8:H22" si="0">E8+F8+G8</f>
        <v>0</v>
      </c>
      <c r="I8" s="11" t="e">
        <f t="shared" ref="I8:I22" si="1">E8/M8</f>
        <v>#DIV/0!</v>
      </c>
      <c r="J8" s="11" t="e">
        <f t="shared" ref="J8:J22" si="2">F8/M8</f>
        <v>#DIV/0!</v>
      </c>
      <c r="K8" s="11" t="e">
        <f t="shared" ref="K8:K22" si="3">G8/M8</f>
        <v>#DIV/0!</v>
      </c>
      <c r="L8" s="11" t="e">
        <f t="shared" ref="L8:L22" si="4">I8+J8+K8</f>
        <v>#DIV/0!</v>
      </c>
      <c r="M8" s="12">
        <v>0</v>
      </c>
      <c r="N8" s="1" t="e">
        <f t="shared" ref="N8:N22" si="5">H8/M8</f>
        <v>#DIV/0!</v>
      </c>
      <c r="O8" s="7" t="e">
        <f t="shared" ref="O8:O22" si="6">L8/H8*100</f>
        <v>#DIV/0!</v>
      </c>
      <c r="T8" s="3"/>
    </row>
    <row r="9" spans="4:20" x14ac:dyDescent="0.25">
      <c r="D9" s="1">
        <v>9</v>
      </c>
      <c r="E9" s="2">
        <v>19536100.000000004</v>
      </c>
      <c r="F9" s="2">
        <v>5684599.9999999991</v>
      </c>
      <c r="G9" s="2">
        <v>5946002.4899999993</v>
      </c>
      <c r="H9" s="2">
        <f t="shared" si="0"/>
        <v>31166702.490000002</v>
      </c>
      <c r="I9" s="11">
        <f t="shared" si="1"/>
        <v>50221.336760925456</v>
      </c>
      <c r="J9" s="11">
        <f t="shared" si="2"/>
        <v>14613.367609254496</v>
      </c>
      <c r="K9" s="11">
        <f t="shared" si="3"/>
        <v>15285.353444730075</v>
      </c>
      <c r="L9" s="11">
        <f t="shared" si="4"/>
        <v>80120.057814910033</v>
      </c>
      <c r="M9" s="12">
        <v>389</v>
      </c>
      <c r="N9" s="1">
        <f t="shared" si="5"/>
        <v>80120.057814910033</v>
      </c>
      <c r="O9" s="7">
        <f t="shared" si="6"/>
        <v>0.25706940874035994</v>
      </c>
      <c r="T9" s="3"/>
    </row>
    <row r="10" spans="4:20" x14ac:dyDescent="0.25">
      <c r="D10" s="1">
        <v>12</v>
      </c>
      <c r="E10" s="2">
        <v>9211899.9999999981</v>
      </c>
      <c r="F10" s="2">
        <v>1395100</v>
      </c>
      <c r="G10" s="2">
        <v>689788.82</v>
      </c>
      <c r="H10" s="2">
        <f t="shared" si="0"/>
        <v>11296788.819999998</v>
      </c>
      <c r="I10" s="11">
        <f t="shared" si="1"/>
        <v>209361.36363636359</v>
      </c>
      <c r="J10" s="11">
        <f t="shared" si="2"/>
        <v>31706.81818181818</v>
      </c>
      <c r="K10" s="11">
        <f t="shared" si="3"/>
        <v>15677.018636363635</v>
      </c>
      <c r="L10" s="11">
        <f t="shared" si="4"/>
        <v>256745.20045454541</v>
      </c>
      <c r="M10" s="12">
        <v>44</v>
      </c>
      <c r="N10" s="1">
        <f t="shared" si="5"/>
        <v>256745.20045454541</v>
      </c>
      <c r="O10" s="7">
        <f t="shared" si="6"/>
        <v>2.2727272727272729</v>
      </c>
      <c r="T10" s="3"/>
    </row>
    <row r="11" spans="4:20" x14ac:dyDescent="0.25">
      <c r="D11" s="1">
        <v>14</v>
      </c>
      <c r="E11" s="2">
        <v>11127900</v>
      </c>
      <c r="F11" s="2">
        <v>3015599.9999999995</v>
      </c>
      <c r="G11" s="2">
        <v>3699870.0900000003</v>
      </c>
      <c r="H11" s="2">
        <f t="shared" si="0"/>
        <v>17843370.09</v>
      </c>
      <c r="I11" s="11">
        <f t="shared" si="1"/>
        <v>45235.365853658535</v>
      </c>
      <c r="J11" s="11">
        <f t="shared" si="2"/>
        <v>12258.536585365851</v>
      </c>
      <c r="K11" s="11">
        <f t="shared" si="3"/>
        <v>15040.122317073172</v>
      </c>
      <c r="L11" s="11">
        <f t="shared" si="4"/>
        <v>72534.024756097555</v>
      </c>
      <c r="M11" s="12">
        <v>246</v>
      </c>
      <c r="N11" s="1">
        <f t="shared" si="5"/>
        <v>72534.024756097555</v>
      </c>
      <c r="O11" s="7">
        <f t="shared" si="6"/>
        <v>0.40650406504065034</v>
      </c>
      <c r="T11" s="3"/>
    </row>
    <row r="12" spans="4:20" x14ac:dyDescent="0.25">
      <c r="D12" s="1">
        <v>27</v>
      </c>
      <c r="E12" s="2">
        <v>8562800</v>
      </c>
      <c r="F12" s="2">
        <v>2363400</v>
      </c>
      <c r="G12" s="2">
        <v>2825542.4899999998</v>
      </c>
      <c r="H12" s="2">
        <f t="shared" si="0"/>
        <v>13751742.49</v>
      </c>
      <c r="I12" s="11">
        <f t="shared" si="1"/>
        <v>45790.374331550804</v>
      </c>
      <c r="J12" s="11">
        <f t="shared" si="2"/>
        <v>12638.502673796791</v>
      </c>
      <c r="K12" s="11">
        <f t="shared" si="3"/>
        <v>15109.852887700534</v>
      </c>
      <c r="L12" s="11">
        <f t="shared" si="4"/>
        <v>73538.729893048134</v>
      </c>
      <c r="M12" s="12">
        <v>187</v>
      </c>
      <c r="N12" s="1">
        <f t="shared" si="5"/>
        <v>73538.729893048134</v>
      </c>
      <c r="O12" s="7">
        <f t="shared" si="6"/>
        <v>0.53475935828877008</v>
      </c>
      <c r="T12" s="3"/>
    </row>
    <row r="13" spans="4:20" x14ac:dyDescent="0.25">
      <c r="D13" s="1">
        <v>28</v>
      </c>
      <c r="E13" s="2">
        <v>24641900</v>
      </c>
      <c r="F13" s="2">
        <v>6988800</v>
      </c>
      <c r="G13" s="2">
        <v>9198771.8599999994</v>
      </c>
      <c r="H13" s="2">
        <f t="shared" si="0"/>
        <v>40829471.859999999</v>
      </c>
      <c r="I13" s="11">
        <f t="shared" si="1"/>
        <v>40198.858075040785</v>
      </c>
      <c r="J13" s="11">
        <f t="shared" si="2"/>
        <v>11400.978792822187</v>
      </c>
      <c r="K13" s="11">
        <f t="shared" si="3"/>
        <v>15006.153115823816</v>
      </c>
      <c r="L13" s="11">
        <f t="shared" si="4"/>
        <v>66605.989983686784</v>
      </c>
      <c r="M13" s="12">
        <v>613</v>
      </c>
      <c r="N13" s="1">
        <f t="shared" si="5"/>
        <v>66605.989983686784</v>
      </c>
      <c r="O13" s="7">
        <f t="shared" si="6"/>
        <v>0.16313213703099511</v>
      </c>
      <c r="T13" s="3"/>
    </row>
    <row r="14" spans="4:20" x14ac:dyDescent="0.25">
      <c r="D14" s="1">
        <v>36</v>
      </c>
      <c r="E14" s="2">
        <v>6631300</v>
      </c>
      <c r="F14" s="2">
        <v>1362300.0000000002</v>
      </c>
      <c r="G14" s="2">
        <v>1568048.5300000003</v>
      </c>
      <c r="H14" s="2">
        <f t="shared" si="0"/>
        <v>9561648.5300000012</v>
      </c>
      <c r="I14" s="11">
        <f t="shared" si="1"/>
        <v>72871.428571428565</v>
      </c>
      <c r="J14" s="11">
        <f t="shared" si="2"/>
        <v>14970.329670329673</v>
      </c>
      <c r="K14" s="11">
        <f t="shared" si="3"/>
        <v>17231.30252747253</v>
      </c>
      <c r="L14" s="11">
        <f t="shared" si="4"/>
        <v>105073.06076923077</v>
      </c>
      <c r="M14" s="12">
        <v>91</v>
      </c>
      <c r="N14" s="1">
        <f t="shared" si="5"/>
        <v>105073.06076923078</v>
      </c>
      <c r="O14" s="7">
        <f t="shared" si="6"/>
        <v>1.0989010989010988</v>
      </c>
      <c r="T14" s="3"/>
    </row>
    <row r="15" spans="4:20" x14ac:dyDescent="0.25">
      <c r="D15" s="1">
        <v>41</v>
      </c>
      <c r="E15" s="2">
        <v>15023700</v>
      </c>
      <c r="F15" s="2">
        <v>3773000</v>
      </c>
      <c r="G15" s="2">
        <v>4241673.0699999994</v>
      </c>
      <c r="H15" s="2">
        <f t="shared" si="0"/>
        <v>23038373.07</v>
      </c>
      <c r="I15" s="11">
        <f t="shared" si="1"/>
        <v>61321.224489795917</v>
      </c>
      <c r="J15" s="11">
        <f t="shared" si="2"/>
        <v>15400</v>
      </c>
      <c r="K15" s="11">
        <f t="shared" si="3"/>
        <v>17312.951306122446</v>
      </c>
      <c r="L15" s="11">
        <f t="shared" si="4"/>
        <v>94034.17579591836</v>
      </c>
      <c r="M15" s="12">
        <v>245</v>
      </c>
      <c r="N15" s="1">
        <f t="shared" si="5"/>
        <v>94034.175795918374</v>
      </c>
      <c r="O15" s="7">
        <f t="shared" si="6"/>
        <v>0.4081632653061224</v>
      </c>
      <c r="T15" s="3"/>
    </row>
    <row r="16" spans="4:20" x14ac:dyDescent="0.25">
      <c r="D16" s="1">
        <v>42</v>
      </c>
      <c r="E16" s="2">
        <v>5246200</v>
      </c>
      <c r="F16" s="2">
        <v>1300700</v>
      </c>
      <c r="G16" s="2">
        <v>1314405.7400000002</v>
      </c>
      <c r="H16" s="2">
        <f t="shared" si="0"/>
        <v>7861305.7400000002</v>
      </c>
      <c r="I16" s="11">
        <f t="shared" si="1"/>
        <v>70894.5945945946</v>
      </c>
      <c r="J16" s="11">
        <f t="shared" si="2"/>
        <v>17577.027027027027</v>
      </c>
      <c r="K16" s="11">
        <f t="shared" si="3"/>
        <v>17762.239729729732</v>
      </c>
      <c r="L16" s="11">
        <f t="shared" si="4"/>
        <v>106233.86135135136</v>
      </c>
      <c r="M16" s="12">
        <v>74</v>
      </c>
      <c r="N16" s="1">
        <f t="shared" si="5"/>
        <v>106233.86135135136</v>
      </c>
      <c r="O16" s="7">
        <f t="shared" si="6"/>
        <v>1.3513513513513513</v>
      </c>
      <c r="T16" s="3"/>
    </row>
    <row r="17" spans="4:20" x14ac:dyDescent="0.25">
      <c r="D17" s="1">
        <v>57</v>
      </c>
      <c r="E17" s="2">
        <v>8274900</v>
      </c>
      <c r="F17" s="2">
        <v>1964900</v>
      </c>
      <c r="G17" s="2">
        <v>2101021.83</v>
      </c>
      <c r="H17" s="2">
        <f t="shared" si="0"/>
        <v>12340821.83</v>
      </c>
      <c r="I17" s="11">
        <f t="shared" si="1"/>
        <v>56677.397260273974</v>
      </c>
      <c r="J17" s="11">
        <f t="shared" si="2"/>
        <v>13458.219178082192</v>
      </c>
      <c r="K17" s="11">
        <f t="shared" si="3"/>
        <v>14390.560479452055</v>
      </c>
      <c r="L17" s="11">
        <f t="shared" si="4"/>
        <v>84526.176917808218</v>
      </c>
      <c r="M17" s="12">
        <v>146</v>
      </c>
      <c r="N17" s="1">
        <f t="shared" si="5"/>
        <v>84526.176917808218</v>
      </c>
      <c r="O17" s="7">
        <f t="shared" si="6"/>
        <v>0.68493150684931503</v>
      </c>
      <c r="T17" s="3"/>
    </row>
    <row r="18" spans="4:20" x14ac:dyDescent="0.25">
      <c r="D18" s="1">
        <v>67</v>
      </c>
      <c r="E18" s="2">
        <v>20716100</v>
      </c>
      <c r="F18" s="2">
        <v>5068100</v>
      </c>
      <c r="G18" s="2">
        <v>6045462.4700000007</v>
      </c>
      <c r="H18" s="2">
        <f t="shared" si="0"/>
        <v>31829662.469999999</v>
      </c>
      <c r="I18" s="11">
        <f t="shared" si="1"/>
        <v>51920.050125313282</v>
      </c>
      <c r="J18" s="11">
        <f t="shared" si="2"/>
        <v>12702.005012531328</v>
      </c>
      <c r="K18" s="11">
        <f t="shared" si="3"/>
        <v>15151.535012531331</v>
      </c>
      <c r="L18" s="11">
        <f t="shared" si="4"/>
        <v>79773.590150375938</v>
      </c>
      <c r="M18" s="12">
        <v>399</v>
      </c>
      <c r="N18" s="1">
        <f t="shared" si="5"/>
        <v>79773.590150375938</v>
      </c>
      <c r="O18" s="7">
        <f t="shared" si="6"/>
        <v>0.25062656641604009</v>
      </c>
      <c r="T18" s="3"/>
    </row>
    <row r="19" spans="4:20" x14ac:dyDescent="0.25">
      <c r="D19" s="1">
        <v>83</v>
      </c>
      <c r="E19" s="2">
        <v>18537000</v>
      </c>
      <c r="F19" s="2">
        <v>4927500</v>
      </c>
      <c r="G19" s="2">
        <v>6926376.5500000017</v>
      </c>
      <c r="H19" s="2">
        <f t="shared" si="0"/>
        <v>30390876.550000001</v>
      </c>
      <c r="I19" s="11">
        <f t="shared" si="1"/>
        <v>45102.189781021894</v>
      </c>
      <c r="J19" s="11">
        <f t="shared" si="2"/>
        <v>11989.05109489051</v>
      </c>
      <c r="K19" s="11">
        <f t="shared" si="3"/>
        <v>16852.497688564479</v>
      </c>
      <c r="L19" s="11">
        <f t="shared" si="4"/>
        <v>73943.738564476895</v>
      </c>
      <c r="M19" s="12">
        <v>411</v>
      </c>
      <c r="N19" s="1">
        <f t="shared" si="5"/>
        <v>73943.738564476895</v>
      </c>
      <c r="O19" s="7">
        <f t="shared" si="6"/>
        <v>0.24330900243309003</v>
      </c>
      <c r="T19" s="3"/>
    </row>
    <row r="20" spans="4:20" x14ac:dyDescent="0.25">
      <c r="D20" s="1">
        <v>134</v>
      </c>
      <c r="E20" s="2">
        <v>7418800</v>
      </c>
      <c r="F20" s="2">
        <v>1428500.0000000002</v>
      </c>
      <c r="G20" s="2">
        <v>1584581.85</v>
      </c>
      <c r="H20" s="2">
        <f t="shared" si="0"/>
        <v>10431881.85</v>
      </c>
      <c r="I20" s="11">
        <f t="shared" si="1"/>
        <v>65653.097345132745</v>
      </c>
      <c r="J20" s="11">
        <f t="shared" si="2"/>
        <v>12641.592920353984</v>
      </c>
      <c r="K20" s="11">
        <f t="shared" si="3"/>
        <v>14022.848230088497</v>
      </c>
      <c r="L20" s="11">
        <f t="shared" si="4"/>
        <v>92317.538495575223</v>
      </c>
      <c r="M20" s="12">
        <v>113</v>
      </c>
      <c r="N20" s="1">
        <f t="shared" si="5"/>
        <v>92317.538495575223</v>
      </c>
      <c r="O20" s="7">
        <f t="shared" si="6"/>
        <v>0.88495575221238942</v>
      </c>
      <c r="T20" s="3"/>
    </row>
    <row r="21" spans="4:20" x14ac:dyDescent="0.25">
      <c r="D21" s="1">
        <v>139</v>
      </c>
      <c r="E21" s="2">
        <f>11818658.58-2758.58</f>
        <v>11815900</v>
      </c>
      <c r="F21" s="2">
        <v>6699899.9999999991</v>
      </c>
      <c r="G21" s="2">
        <v>3316165.08</v>
      </c>
      <c r="H21" s="2">
        <f t="shared" si="0"/>
        <v>21831965.079999998</v>
      </c>
      <c r="I21" s="11">
        <f t="shared" si="1"/>
        <v>52282.743362831861</v>
      </c>
      <c r="J21" s="11">
        <f t="shared" si="2"/>
        <v>29645.575221238934</v>
      </c>
      <c r="K21" s="11">
        <f t="shared" si="3"/>
        <v>14673.296814159292</v>
      </c>
      <c r="L21" s="11">
        <f t="shared" si="4"/>
        <v>96601.615398230089</v>
      </c>
      <c r="M21" s="12">
        <v>226</v>
      </c>
      <c r="N21" s="1">
        <f t="shared" si="5"/>
        <v>96601.615398230075</v>
      </c>
      <c r="O21" s="7">
        <f t="shared" si="6"/>
        <v>0.44247787610619477</v>
      </c>
      <c r="T21" s="3"/>
    </row>
    <row r="22" spans="4:20" x14ac:dyDescent="0.25">
      <c r="D22" s="1">
        <v>140</v>
      </c>
      <c r="E22" s="2">
        <v>20253399.999999996</v>
      </c>
      <c r="F22" s="2">
        <v>10180200</v>
      </c>
      <c r="G22" s="2">
        <v>6585127.0199999996</v>
      </c>
      <c r="H22" s="2">
        <f t="shared" si="0"/>
        <v>37018727.019999996</v>
      </c>
      <c r="I22" s="11">
        <f t="shared" si="1"/>
        <v>50507.231920199491</v>
      </c>
      <c r="J22" s="11">
        <f t="shared" si="2"/>
        <v>25387.032418952618</v>
      </c>
      <c r="K22" s="11">
        <f t="shared" si="3"/>
        <v>16421.763142144639</v>
      </c>
      <c r="L22" s="11">
        <f t="shared" si="4"/>
        <v>92316.027481296755</v>
      </c>
      <c r="M22" s="12">
        <v>401</v>
      </c>
      <c r="N22" s="1">
        <f t="shared" si="5"/>
        <v>92316.027481296755</v>
      </c>
      <c r="O22" s="7">
        <f t="shared" si="6"/>
        <v>0.24937655860349131</v>
      </c>
      <c r="T22" s="3"/>
    </row>
    <row r="24" spans="4:20" x14ac:dyDescent="0.25">
      <c r="E24" s="3"/>
      <c r="F24" s="3"/>
    </row>
  </sheetData>
  <mergeCells count="1">
    <mergeCell ref="E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T24"/>
  <sheetViews>
    <sheetView tabSelected="1" workbookViewId="0">
      <selection activeCell="I5" sqref="I5"/>
    </sheetView>
  </sheetViews>
  <sheetFormatPr defaultRowHeight="15" x14ac:dyDescent="0.25"/>
  <cols>
    <col min="5" max="6" width="18.28515625" customWidth="1"/>
    <col min="7" max="8" width="20" customWidth="1"/>
    <col min="9" max="10" width="18.28515625" customWidth="1"/>
    <col min="11" max="12" width="20" customWidth="1"/>
    <col min="14" max="14" width="18.7109375" customWidth="1"/>
    <col min="15" max="15" width="18.28515625" customWidth="1"/>
    <col min="20" max="20" width="13.42578125" customWidth="1"/>
    <col min="21" max="21" width="12.42578125" customWidth="1"/>
  </cols>
  <sheetData>
    <row r="4" spans="4:20" x14ac:dyDescent="0.25">
      <c r="I4" s="8" t="s">
        <v>20</v>
      </c>
      <c r="J4" s="8"/>
      <c r="K4" s="8"/>
      <c r="L4" s="8"/>
      <c r="M4" s="8"/>
    </row>
    <row r="5" spans="4:20" x14ac:dyDescent="0.25">
      <c r="E5" s="13" t="s">
        <v>19</v>
      </c>
      <c r="F5" s="13"/>
      <c r="G5" s="13"/>
      <c r="H5" s="13"/>
      <c r="I5" s="8"/>
      <c r="J5" s="8"/>
      <c r="K5" s="8"/>
      <c r="L5" s="8"/>
      <c r="M5" s="8"/>
    </row>
    <row r="6" spans="4:20" ht="45" x14ac:dyDescent="0.25">
      <c r="D6" s="1" t="s">
        <v>4</v>
      </c>
      <c r="E6" s="1" t="s">
        <v>1</v>
      </c>
      <c r="F6" s="1" t="s">
        <v>2</v>
      </c>
      <c r="G6" s="1" t="s">
        <v>3</v>
      </c>
      <c r="H6" s="1" t="s">
        <v>5</v>
      </c>
      <c r="I6" s="9" t="s">
        <v>9</v>
      </c>
      <c r="J6" s="9" t="s">
        <v>10</v>
      </c>
      <c r="K6" s="9" t="s">
        <v>12</v>
      </c>
      <c r="L6" s="9" t="s">
        <v>11</v>
      </c>
      <c r="M6" s="10" t="s">
        <v>8</v>
      </c>
      <c r="N6" s="5" t="s">
        <v>6</v>
      </c>
      <c r="O6" s="6" t="s">
        <v>7</v>
      </c>
    </row>
    <row r="7" spans="4:20" x14ac:dyDescent="0.25">
      <c r="D7" s="1">
        <v>4</v>
      </c>
      <c r="E7" s="2">
        <v>17093099.999999996</v>
      </c>
      <c r="F7" s="2">
        <v>8685299.9999999981</v>
      </c>
      <c r="G7" s="2">
        <v>3997688.32</v>
      </c>
      <c r="H7" s="2">
        <f>E7+F7+G7</f>
        <v>29776088.319999993</v>
      </c>
      <c r="I7" s="11">
        <f>E7/M7</f>
        <v>46197.567567567559</v>
      </c>
      <c r="J7" s="11">
        <f>F7/M7</f>
        <v>23473.78378378378</v>
      </c>
      <c r="K7" s="11">
        <f>G7/M7</f>
        <v>10804.563027027027</v>
      </c>
      <c r="L7" s="11">
        <f>I7+J7+K7</f>
        <v>80475.914378378366</v>
      </c>
      <c r="M7" s="12">
        <v>370</v>
      </c>
      <c r="N7" s="2">
        <f>H7/M7</f>
        <v>80475.914378378366</v>
      </c>
      <c r="O7" s="7">
        <f>L7/H7*100</f>
        <v>0.27027027027027029</v>
      </c>
      <c r="T7" s="3"/>
    </row>
    <row r="8" spans="4:20" x14ac:dyDescent="0.25">
      <c r="D8" s="1">
        <v>7</v>
      </c>
      <c r="E8" s="2">
        <v>16786800</v>
      </c>
      <c r="F8" s="2">
        <v>11352000</v>
      </c>
      <c r="G8" s="2">
        <v>2924132.3900000006</v>
      </c>
      <c r="H8" s="2">
        <f t="shared" ref="H8:H22" si="0">E8+F8+G8</f>
        <v>31062932.390000001</v>
      </c>
      <c r="I8" s="11">
        <f t="shared" ref="I8:I22" si="1">E8/M8</f>
        <v>73304.803493449785</v>
      </c>
      <c r="J8" s="11">
        <f t="shared" ref="J8:J22" si="2">F8/M8</f>
        <v>49572.052401746725</v>
      </c>
      <c r="K8" s="11">
        <f t="shared" ref="K8:K22" si="3">G8/M8</f>
        <v>12769.13707423581</v>
      </c>
      <c r="L8" s="11">
        <f t="shared" ref="L8:L22" si="4">I8+J8+K8</f>
        <v>135645.99296943232</v>
      </c>
      <c r="M8" s="12">
        <v>229</v>
      </c>
      <c r="N8" s="2">
        <f t="shared" ref="N8:N22" si="5">H8/M8</f>
        <v>135645.99296943232</v>
      </c>
      <c r="O8" s="7">
        <f t="shared" ref="O8:O22" si="6">L8/H8*100</f>
        <v>0.43668122270742354</v>
      </c>
      <c r="T8" s="3"/>
    </row>
    <row r="9" spans="4:20" x14ac:dyDescent="0.25">
      <c r="D9" s="1">
        <v>9</v>
      </c>
      <c r="E9" s="2">
        <v>21831500</v>
      </c>
      <c r="F9" s="2">
        <v>6293800.0000000009</v>
      </c>
      <c r="G9" s="2">
        <v>4700528.5699999994</v>
      </c>
      <c r="H9" s="2">
        <f t="shared" si="0"/>
        <v>32825828.57</v>
      </c>
      <c r="I9" s="11">
        <f t="shared" si="1"/>
        <v>56122.107969151672</v>
      </c>
      <c r="J9" s="11">
        <f t="shared" si="2"/>
        <v>16179.434447300773</v>
      </c>
      <c r="K9" s="11">
        <f t="shared" si="3"/>
        <v>12083.621002570693</v>
      </c>
      <c r="L9" s="11">
        <f t="shared" si="4"/>
        <v>84385.163419023142</v>
      </c>
      <c r="M9" s="12">
        <v>389</v>
      </c>
      <c r="N9" s="2">
        <f t="shared" si="5"/>
        <v>84385.163419023142</v>
      </c>
      <c r="O9" s="7">
        <f t="shared" si="6"/>
        <v>0.25706940874035994</v>
      </c>
      <c r="T9" s="3"/>
    </row>
    <row r="10" spans="4:20" x14ac:dyDescent="0.25">
      <c r="D10" s="1">
        <v>12</v>
      </c>
      <c r="E10" s="2">
        <v>9917199.9999999981</v>
      </c>
      <c r="F10" s="2">
        <v>1552100</v>
      </c>
      <c r="G10" s="2">
        <v>459043.19</v>
      </c>
      <c r="H10" s="2">
        <f t="shared" si="0"/>
        <v>11928343.189999998</v>
      </c>
      <c r="I10" s="11">
        <f t="shared" si="1"/>
        <v>236123.80952380947</v>
      </c>
      <c r="J10" s="11">
        <f t="shared" si="2"/>
        <v>36954.761904761908</v>
      </c>
      <c r="K10" s="11">
        <f t="shared" si="3"/>
        <v>10929.599761904761</v>
      </c>
      <c r="L10" s="11">
        <f t="shared" si="4"/>
        <v>284008.1711904761</v>
      </c>
      <c r="M10" s="12">
        <v>42</v>
      </c>
      <c r="N10" s="2">
        <f t="shared" si="5"/>
        <v>284008.17119047616</v>
      </c>
      <c r="O10" s="7">
        <f t="shared" si="6"/>
        <v>2.3809523809523809</v>
      </c>
      <c r="T10" s="3"/>
    </row>
    <row r="11" spans="4:20" x14ac:dyDescent="0.25">
      <c r="D11" s="1">
        <v>14</v>
      </c>
      <c r="E11" s="2">
        <v>12124300</v>
      </c>
      <c r="F11" s="2">
        <v>3385100.0000000005</v>
      </c>
      <c r="G11" s="2">
        <v>3094173.71</v>
      </c>
      <c r="H11" s="2">
        <f t="shared" si="0"/>
        <v>18603573.710000001</v>
      </c>
      <c r="I11" s="11">
        <f t="shared" si="1"/>
        <v>47733.464566929135</v>
      </c>
      <c r="J11" s="11">
        <f t="shared" si="2"/>
        <v>13327.165354330711</v>
      </c>
      <c r="K11" s="11">
        <f t="shared" si="3"/>
        <v>12181.78625984252</v>
      </c>
      <c r="L11" s="11">
        <f t="shared" si="4"/>
        <v>73242.416181102366</v>
      </c>
      <c r="M11" s="12">
        <v>254</v>
      </c>
      <c r="N11" s="2">
        <f t="shared" si="5"/>
        <v>73242.416181102366</v>
      </c>
      <c r="O11" s="7">
        <f t="shared" si="6"/>
        <v>0.39370078740157477</v>
      </c>
      <c r="T11" s="3"/>
    </row>
    <row r="12" spans="4:20" x14ac:dyDescent="0.25">
      <c r="D12" s="1">
        <v>27</v>
      </c>
      <c r="E12" s="2">
        <v>9242900.0000000019</v>
      </c>
      <c r="F12" s="2">
        <v>2538800.0000000005</v>
      </c>
      <c r="G12" s="2">
        <v>2065648.5000000002</v>
      </c>
      <c r="H12" s="2">
        <f t="shared" si="0"/>
        <v>13847348.500000002</v>
      </c>
      <c r="I12" s="11">
        <f t="shared" si="1"/>
        <v>48904.232804232815</v>
      </c>
      <c r="J12" s="11">
        <f t="shared" si="2"/>
        <v>13432.804232804236</v>
      </c>
      <c r="K12" s="11">
        <f t="shared" si="3"/>
        <v>10929.357142857145</v>
      </c>
      <c r="L12" s="11">
        <f t="shared" si="4"/>
        <v>73266.394179894196</v>
      </c>
      <c r="M12" s="12">
        <v>189</v>
      </c>
      <c r="N12" s="2">
        <f t="shared" si="5"/>
        <v>73266.394179894196</v>
      </c>
      <c r="O12" s="7">
        <f t="shared" si="6"/>
        <v>0.52910052910052918</v>
      </c>
      <c r="T12" s="3"/>
    </row>
    <row r="13" spans="4:20" x14ac:dyDescent="0.25">
      <c r="D13" s="1">
        <v>28</v>
      </c>
      <c r="E13" s="2">
        <v>26092500</v>
      </c>
      <c r="F13" s="2">
        <v>7577299.9999999991</v>
      </c>
      <c r="G13" s="2">
        <v>7651537.04</v>
      </c>
      <c r="H13" s="2">
        <f t="shared" si="0"/>
        <v>41321337.039999999</v>
      </c>
      <c r="I13" s="11">
        <f t="shared" si="1"/>
        <v>39957.886676875954</v>
      </c>
      <c r="J13" s="11">
        <f t="shared" si="2"/>
        <v>11603.828483920366</v>
      </c>
      <c r="K13" s="11">
        <f t="shared" si="3"/>
        <v>11717.514609494639</v>
      </c>
      <c r="L13" s="11">
        <f t="shared" si="4"/>
        <v>63279.229770290956</v>
      </c>
      <c r="M13" s="12">
        <v>653</v>
      </c>
      <c r="N13" s="2">
        <f t="shared" si="5"/>
        <v>63279.229770290964</v>
      </c>
      <c r="O13" s="7">
        <f t="shared" si="6"/>
        <v>0.15313935681470137</v>
      </c>
      <c r="T13" s="3"/>
    </row>
    <row r="14" spans="4:20" x14ac:dyDescent="0.25">
      <c r="D14" s="1">
        <v>36</v>
      </c>
      <c r="E14" s="2">
        <v>5694100</v>
      </c>
      <c r="F14" s="2">
        <v>1525300</v>
      </c>
      <c r="G14" s="2">
        <v>725285.01</v>
      </c>
      <c r="H14" s="2">
        <f t="shared" si="0"/>
        <v>7944685.0099999998</v>
      </c>
      <c r="I14" s="11">
        <f t="shared" si="1"/>
        <v>94901.666666666672</v>
      </c>
      <c r="J14" s="11">
        <f t="shared" si="2"/>
        <v>25421.666666666668</v>
      </c>
      <c r="K14" s="11">
        <f t="shared" si="3"/>
        <v>12088.083500000001</v>
      </c>
      <c r="L14" s="11">
        <f t="shared" si="4"/>
        <v>132411.41683333335</v>
      </c>
      <c r="M14" s="12">
        <v>60</v>
      </c>
      <c r="N14" s="2">
        <f t="shared" si="5"/>
        <v>132411.41683333332</v>
      </c>
      <c r="O14" s="7">
        <f t="shared" si="6"/>
        <v>1.666666666666667</v>
      </c>
      <c r="T14" s="3"/>
    </row>
    <row r="15" spans="4:20" x14ac:dyDescent="0.25">
      <c r="D15" s="1">
        <v>41</v>
      </c>
      <c r="E15" s="2">
        <v>14924199.999999998</v>
      </c>
      <c r="F15" s="2">
        <v>4212500</v>
      </c>
      <c r="G15" s="2">
        <v>2885173.22</v>
      </c>
      <c r="H15" s="2">
        <f t="shared" si="0"/>
        <v>22021873.219999999</v>
      </c>
      <c r="I15" s="11">
        <f t="shared" si="1"/>
        <v>67226.126126126124</v>
      </c>
      <c r="J15" s="11">
        <f t="shared" si="2"/>
        <v>18975.225225225226</v>
      </c>
      <c r="K15" s="11">
        <f t="shared" si="3"/>
        <v>12996.275765765768</v>
      </c>
      <c r="L15" s="11">
        <f t="shared" si="4"/>
        <v>99197.62711711711</v>
      </c>
      <c r="M15" s="12">
        <v>222</v>
      </c>
      <c r="N15" s="2">
        <f t="shared" si="5"/>
        <v>99197.62711711711</v>
      </c>
      <c r="O15" s="7">
        <f t="shared" si="6"/>
        <v>0.45045045045045046</v>
      </c>
      <c r="T15" s="3"/>
    </row>
    <row r="16" spans="4:20" x14ac:dyDescent="0.25">
      <c r="D16" s="1">
        <v>42</v>
      </c>
      <c r="E16" s="2">
        <v>5279700</v>
      </c>
      <c r="F16" s="2">
        <v>1703800</v>
      </c>
      <c r="G16" s="2">
        <v>1077841.99</v>
      </c>
      <c r="H16" s="2">
        <f t="shared" si="0"/>
        <v>8061341.9900000002</v>
      </c>
      <c r="I16" s="11">
        <f t="shared" si="1"/>
        <v>72324.65753424658</v>
      </c>
      <c r="J16" s="11">
        <f t="shared" si="2"/>
        <v>23339.726027397261</v>
      </c>
      <c r="K16" s="11">
        <f t="shared" si="3"/>
        <v>14764.958767123288</v>
      </c>
      <c r="L16" s="11">
        <f t="shared" si="4"/>
        <v>110429.34232876713</v>
      </c>
      <c r="M16" s="12">
        <v>73</v>
      </c>
      <c r="N16" s="2">
        <f t="shared" si="5"/>
        <v>110429.34232876713</v>
      </c>
      <c r="O16" s="7">
        <f t="shared" si="6"/>
        <v>1.3698630136986303</v>
      </c>
      <c r="T16" s="3"/>
    </row>
    <row r="17" spans="4:20" x14ac:dyDescent="0.25">
      <c r="D17" s="1">
        <v>57</v>
      </c>
      <c r="E17" s="2">
        <v>9094500</v>
      </c>
      <c r="F17" s="2">
        <v>2257800</v>
      </c>
      <c r="G17" s="2">
        <v>1451169.1800000002</v>
      </c>
      <c r="H17" s="2">
        <f t="shared" si="0"/>
        <v>12803469.18</v>
      </c>
      <c r="I17" s="11">
        <f t="shared" si="1"/>
        <v>64500</v>
      </c>
      <c r="J17" s="11">
        <f t="shared" si="2"/>
        <v>16012.765957446809</v>
      </c>
      <c r="K17" s="11">
        <f t="shared" si="3"/>
        <v>10291.980000000001</v>
      </c>
      <c r="L17" s="11">
        <f t="shared" si="4"/>
        <v>90804.745957446808</v>
      </c>
      <c r="M17" s="12">
        <v>141</v>
      </c>
      <c r="N17" s="2">
        <f t="shared" si="5"/>
        <v>90804.745957446808</v>
      </c>
      <c r="O17" s="7">
        <f t="shared" si="6"/>
        <v>0.70921985815602839</v>
      </c>
      <c r="T17" s="3"/>
    </row>
    <row r="18" spans="4:20" x14ac:dyDescent="0.25">
      <c r="D18" s="1">
        <v>67</v>
      </c>
      <c r="E18" s="2">
        <v>22148600.000000004</v>
      </c>
      <c r="F18" s="2">
        <v>5434100</v>
      </c>
      <c r="G18" s="2">
        <v>4428929.8999999994</v>
      </c>
      <c r="H18" s="2">
        <f t="shared" si="0"/>
        <v>32011629.900000002</v>
      </c>
      <c r="I18" s="11">
        <f t="shared" si="1"/>
        <v>56501.530612244911</v>
      </c>
      <c r="J18" s="11">
        <f t="shared" si="2"/>
        <v>13862.5</v>
      </c>
      <c r="K18" s="11">
        <f t="shared" si="3"/>
        <v>11298.290561224489</v>
      </c>
      <c r="L18" s="11">
        <f t="shared" si="4"/>
        <v>81662.321173469405</v>
      </c>
      <c r="M18" s="12">
        <v>392</v>
      </c>
      <c r="N18" s="2">
        <f t="shared" si="5"/>
        <v>81662.32117346939</v>
      </c>
      <c r="O18" s="7">
        <f t="shared" si="6"/>
        <v>0.25510204081632654</v>
      </c>
      <c r="T18" s="3"/>
    </row>
    <row r="19" spans="4:20" x14ac:dyDescent="0.25">
      <c r="D19" s="1">
        <v>83</v>
      </c>
      <c r="E19" s="2">
        <v>18012000</v>
      </c>
      <c r="F19" s="2">
        <v>5566900</v>
      </c>
      <c r="G19" s="2">
        <v>4260829.18</v>
      </c>
      <c r="H19" s="2">
        <f t="shared" si="0"/>
        <v>27839729.18</v>
      </c>
      <c r="I19" s="11">
        <f t="shared" si="1"/>
        <v>48945.65217391304</v>
      </c>
      <c r="J19" s="11">
        <f t="shared" si="2"/>
        <v>15127.445652173914</v>
      </c>
      <c r="K19" s="11">
        <f t="shared" si="3"/>
        <v>11578.340163043478</v>
      </c>
      <c r="L19" s="11">
        <f t="shared" si="4"/>
        <v>75651.437989130427</v>
      </c>
      <c r="M19" s="12">
        <v>368</v>
      </c>
      <c r="N19" s="2">
        <f t="shared" si="5"/>
        <v>75651.437989130427</v>
      </c>
      <c r="O19" s="7">
        <f t="shared" si="6"/>
        <v>0.27173913043478259</v>
      </c>
      <c r="T19" s="3"/>
    </row>
    <row r="20" spans="4:20" x14ac:dyDescent="0.25">
      <c r="D20" s="1">
        <v>134</v>
      </c>
      <c r="E20" s="2">
        <v>8254299.9999999991</v>
      </c>
      <c r="F20" s="2">
        <v>1781600</v>
      </c>
      <c r="G20" s="2">
        <v>1256788.8400000001</v>
      </c>
      <c r="H20" s="2">
        <f t="shared" si="0"/>
        <v>11292688.84</v>
      </c>
      <c r="I20" s="11">
        <f t="shared" si="1"/>
        <v>75039.090909090897</v>
      </c>
      <c r="J20" s="11">
        <f t="shared" si="2"/>
        <v>16196.363636363636</v>
      </c>
      <c r="K20" s="11">
        <f t="shared" si="3"/>
        <v>11425.353090909091</v>
      </c>
      <c r="L20" s="11">
        <f t="shared" si="4"/>
        <v>102660.80763636362</v>
      </c>
      <c r="M20" s="12">
        <v>110</v>
      </c>
      <c r="N20" s="2">
        <f t="shared" si="5"/>
        <v>102660.80763636364</v>
      </c>
      <c r="O20" s="7">
        <f t="shared" si="6"/>
        <v>0.90909090909090906</v>
      </c>
      <c r="T20" s="3"/>
    </row>
    <row r="21" spans="4:20" x14ac:dyDescent="0.25">
      <c r="D21" s="1">
        <v>139</v>
      </c>
      <c r="E21" s="2">
        <v>12300899.999999998</v>
      </c>
      <c r="F21" s="2">
        <v>7111299.9999999991</v>
      </c>
      <c r="G21" s="2">
        <v>2744721.76</v>
      </c>
      <c r="H21" s="2">
        <f t="shared" si="0"/>
        <v>22156921.759999998</v>
      </c>
      <c r="I21" s="11">
        <f t="shared" si="1"/>
        <v>53715.720524017459</v>
      </c>
      <c r="J21" s="11">
        <f t="shared" si="2"/>
        <v>31053.711790393008</v>
      </c>
      <c r="K21" s="11">
        <f t="shared" si="3"/>
        <v>11985.684541484716</v>
      </c>
      <c r="L21" s="11">
        <f t="shared" si="4"/>
        <v>96755.11685589519</v>
      </c>
      <c r="M21" s="12">
        <v>229</v>
      </c>
      <c r="N21" s="2">
        <f t="shared" si="5"/>
        <v>96755.11685589519</v>
      </c>
      <c r="O21" s="7">
        <f t="shared" si="6"/>
        <v>0.43668122270742354</v>
      </c>
      <c r="T21" s="3"/>
    </row>
    <row r="22" spans="4:20" x14ac:dyDescent="0.25">
      <c r="D22" s="1">
        <v>140</v>
      </c>
      <c r="E22" s="2">
        <v>21201500</v>
      </c>
      <c r="F22" s="2">
        <v>10639500</v>
      </c>
      <c r="G22" s="2">
        <v>4840806.75</v>
      </c>
      <c r="H22" s="2">
        <f t="shared" si="0"/>
        <v>36681806.75</v>
      </c>
      <c r="I22" s="11">
        <f t="shared" si="1"/>
        <v>50003.537735849059</v>
      </c>
      <c r="J22" s="11">
        <f t="shared" si="2"/>
        <v>25093.16037735849</v>
      </c>
      <c r="K22" s="11">
        <f t="shared" si="3"/>
        <v>11416.997051886792</v>
      </c>
      <c r="L22" s="11">
        <f t="shared" si="4"/>
        <v>86513.695165094337</v>
      </c>
      <c r="M22" s="12">
        <v>424</v>
      </c>
      <c r="N22" s="2">
        <f t="shared" si="5"/>
        <v>86513.695165094337</v>
      </c>
      <c r="O22" s="7">
        <f t="shared" si="6"/>
        <v>0.23584905660377359</v>
      </c>
      <c r="T22" s="3"/>
    </row>
    <row r="24" spans="4:20" x14ac:dyDescent="0.25">
      <c r="E24" s="3"/>
      <c r="F24" s="3"/>
    </row>
  </sheetData>
  <mergeCells count="1">
    <mergeCell ref="E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2016</vt:lpstr>
      <vt:lpstr>2017</vt:lpstr>
      <vt:lpstr>2018</vt:lpstr>
      <vt:lpstr>2019</vt:lpstr>
      <vt:lpstr>2020</vt:lpstr>
    </vt:vector>
  </TitlesOfParts>
  <Company>ЦБ Хостинского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Демиденко Ирина</dc:creator>
  <cp:lastModifiedBy>Ольга</cp:lastModifiedBy>
  <dcterms:created xsi:type="dcterms:W3CDTF">2017-05-02T06:06:32Z</dcterms:created>
  <dcterms:modified xsi:type="dcterms:W3CDTF">2021-02-04T14:50:05Z</dcterms:modified>
</cp:coreProperties>
</file>